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 activeTab="1"/>
  </bookViews>
  <sheets>
    <sheet name="KALKULÁCIA" sheetId="1" r:id="rId1"/>
    <sheet name="TECH. ŠPECIFIKÁCIE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2" l="1"/>
  <c r="H18" i="2" s="1"/>
  <c r="I18" i="2" s="1"/>
  <c r="G17" i="2"/>
  <c r="H17" i="2" s="1"/>
  <c r="G16" i="2"/>
  <c r="H16" i="2" s="1"/>
  <c r="G15" i="2"/>
  <c r="G14" i="2"/>
  <c r="H14" i="2" s="1"/>
  <c r="G13" i="2"/>
  <c r="H13" i="2" s="1"/>
  <c r="I13" i="2" s="1"/>
  <c r="G12" i="2"/>
  <c r="H12" i="2" s="1"/>
  <c r="G11" i="2"/>
  <c r="H11" i="2" s="1"/>
  <c r="G10" i="2"/>
  <c r="H10" i="2" s="1"/>
  <c r="G9" i="2"/>
  <c r="G8" i="2"/>
  <c r="G7" i="2"/>
  <c r="H7" i="2" s="1"/>
  <c r="G6" i="2"/>
  <c r="H6" i="2" s="1"/>
  <c r="I6" i="2" s="1"/>
  <c r="G5" i="2"/>
  <c r="H5" i="2" s="1"/>
  <c r="E23" i="1"/>
  <c r="E22" i="1"/>
  <c r="E21" i="1"/>
  <c r="E18" i="1"/>
  <c r="E17" i="1"/>
  <c r="E16" i="1"/>
  <c r="E15" i="1"/>
  <c r="E14" i="1"/>
  <c r="E13" i="1"/>
  <c r="E12" i="1"/>
  <c r="E11" i="1"/>
  <c r="E10" i="1"/>
  <c r="E25" i="1" s="1"/>
  <c r="E26" i="1" s="1"/>
  <c r="E9" i="1"/>
  <c r="E8" i="1"/>
  <c r="E7" i="1"/>
  <c r="I5" i="2" l="1"/>
  <c r="H15" i="2"/>
  <c r="I15" i="2" s="1"/>
  <c r="I11" i="2"/>
  <c r="I12" i="2"/>
  <c r="H8" i="2"/>
  <c r="I8" i="2" s="1"/>
  <c r="I10" i="2"/>
  <c r="I16" i="2"/>
  <c r="I17" i="2"/>
  <c r="H9" i="2"/>
  <c r="I9" i="2" s="1"/>
  <c r="I14" i="2"/>
  <c r="I7" i="2"/>
  <c r="G19" i="2"/>
  <c r="H19" i="2" l="1"/>
  <c r="I19" i="2"/>
</calcChain>
</file>

<file path=xl/sharedStrings.xml><?xml version="1.0" encoding="utf-8"?>
<sst xmlns="http://schemas.openxmlformats.org/spreadsheetml/2006/main" count="98" uniqueCount="80">
  <si>
    <t xml:space="preserve">DK Zrkadlový Háj </t>
  </si>
  <si>
    <t>Kód</t>
  </si>
  <si>
    <t>Popis</t>
  </si>
  <si>
    <t>Jednotková cena bez DPH</t>
  </si>
  <si>
    <t>počet</t>
  </si>
  <si>
    <t>SUM</t>
  </si>
  <si>
    <t>poznámka</t>
  </si>
  <si>
    <t>Poznámka 2</t>
  </si>
  <si>
    <t>Ozvučenie sály</t>
  </si>
  <si>
    <t>EVENT-208A</t>
  </si>
  <si>
    <t>Line array reproduktor, 3 pásmový aktívny</t>
  </si>
  <si>
    <t>EVENT-218A</t>
  </si>
  <si>
    <t>Subwoofer, Aktívny</t>
  </si>
  <si>
    <t>AX-EV208</t>
  </si>
  <si>
    <t>Rigging bumper pre EVENT 208A</t>
  </si>
  <si>
    <t>SC-1</t>
  </si>
  <si>
    <t xml:space="preserve">1m XLR microphone signal balanced cable </t>
  </si>
  <si>
    <t xml:space="preserve">PWCONLINK-09 </t>
  </si>
  <si>
    <t xml:space="preserve">0.9m powerCON NAC3FCA+NAC3FCB DASnet cable </t>
  </si>
  <si>
    <t xml:space="preserve">EVENT-M210A </t>
  </si>
  <si>
    <t xml:space="preserve">Pódiový monitor 3-pásmový aktívny, čierny </t>
  </si>
  <si>
    <t>ACTION-M512A</t>
  </si>
  <si>
    <t xml:space="preserve">Pódiový monitor 2-pásmový aktívny, čierny </t>
  </si>
  <si>
    <t xml:space="preserve">DSP-4080 </t>
  </si>
  <si>
    <t>DSP Procesor</t>
  </si>
  <si>
    <t xml:space="preserve">CMC224-CCA/1 </t>
  </si>
  <si>
    <t xml:space="preserve">Kábel symetrický mikrofónny - flex 2 x 0.20 mm2 - 24 AWG - EN50399 CPR Euroclass Cca-s1b,d0,a1 100 </t>
  </si>
  <si>
    <t xml:space="preserve">NC3FXX </t>
  </si>
  <si>
    <t xml:space="preserve">Konektor káblový 3 pólový samica poniklované telo postriebrené kontakty </t>
  </si>
  <si>
    <t xml:space="preserve">NC3MXX </t>
  </si>
  <si>
    <t xml:space="preserve">Konektor káblový 3 pólový samec poniklované telo postriebrené kontakty </t>
  </si>
  <si>
    <t xml:space="preserve">PRA901/15 </t>
  </si>
  <si>
    <t xml:space="preserve">XLR samec - XLR samica - UltraFlexTM 15 m </t>
  </si>
  <si>
    <t>Inštalačné práce AV</t>
  </si>
  <si>
    <t>Odhad</t>
  </si>
  <si>
    <t>Návrh systému</t>
  </si>
  <si>
    <t>Závesný materiál</t>
  </si>
  <si>
    <t xml:space="preserve">Spolu bez DPH </t>
  </si>
  <si>
    <t xml:space="preserve">Spolu s DPH </t>
  </si>
  <si>
    <t>Hlavné reproduktory pre veľkú sálu</t>
  </si>
  <si>
    <t>Subwoofer pre veľkú sálu</t>
  </si>
  <si>
    <t>Závesná konštrukcia pre Line Array</t>
  </si>
  <si>
    <t>Pódiový monitor</t>
  </si>
  <si>
    <t>Signálový audio kábel</t>
  </si>
  <si>
    <t>Audio konektor</t>
  </si>
  <si>
    <t>Audio kábel</t>
  </si>
  <si>
    <t>Napájací kábel (prepoj!</t>
  </si>
  <si>
    <t>Audio kábel (prepoj)</t>
  </si>
  <si>
    <t>ks</t>
  </si>
  <si>
    <t>m</t>
  </si>
  <si>
    <t>h</t>
  </si>
  <si>
    <t>DPH 20%</t>
  </si>
  <si>
    <t>Merná jednotka</t>
  </si>
  <si>
    <t>Celková cena bez DPH</t>
  </si>
  <si>
    <t>Celková cena s DPH</t>
  </si>
  <si>
    <t>Názov zaruadenia</t>
  </si>
  <si>
    <t>P.č.</t>
  </si>
  <si>
    <t>4 x audio vstup, 8x audio výstup, prestaviteľné na AES-EBU, riadiace porty RS485 a RS232, CMMR &gt;65dB, 50 Hz to 10 kHz, THD &lt;0.02% @ 1KHz +18dBm, vzorkovacia frekvencia 96 kHz, pásmové filtre 6, 12, 18, 24, 48 dB/oct Bessel, Butterworth, Linkwitz-Riley, nastavitelný limiter nábehový a release čas, limiter treshold +22 dBu to -10 dBu, max delay 650ms, max výstupná úroveň +20 dBm into 600 ohms, výstupná citlivosť +15 dB do -40dB 1 step, predprogramované presety od výrobcu na inštalované reproduktory.</t>
  </si>
  <si>
    <t xml:space="preserve">Konektor káblový 3 pólový samica poniklované telo postriebrené kontakty. </t>
  </si>
  <si>
    <t xml:space="preserve">Kábel symetrický tienený - flex 2 x 0.20 mm2 - 24 AWG - EN50399 CPR Euroclass Cca-s1b,d0,a1 100. </t>
  </si>
  <si>
    <t xml:space="preserve">Konektor káblový 3 pólový samec poniklované telo postriebrené kontakty. </t>
  </si>
  <si>
    <t xml:space="preserve">Neutrik XLR-M čierny - Neutrik XLR-F čierny— UltraFlexTM 15 m. </t>
  </si>
  <si>
    <t>0.9m powerCON NAC3FCA+NAC3FCB napájací kábel na prepojenie reproduktorov.</t>
  </si>
  <si>
    <t>1m XLR symetrický signálový kábel na prepojenie reroduktorov.</t>
  </si>
  <si>
    <t>Zakreslenie návrhu zrelizovateľného rozloženia zvukovej techniky.</t>
  </si>
  <si>
    <t>Pomocné materiály k uchyteniu</t>
  </si>
  <si>
    <t>Montáž zvukovej techniky</t>
  </si>
  <si>
    <t>sada</t>
  </si>
  <si>
    <t>Spolu zvuková technika</t>
  </si>
  <si>
    <r>
      <t>Aktívny 2 x 18" menič, frekvenčný rozsah min. 35-125Hz, min. SPL 140dB, výkon zosilňovača min. 1800W RMS, 3600W peak, vstupná imedancia min. 20kOhm, vstupná citlivosť min.</t>
    </r>
    <r>
      <rPr>
        <sz val="11"/>
        <color rgb="FFFF0000"/>
        <rFont val="Times"/>
        <family val="1"/>
      </rPr>
      <t xml:space="preserve"> </t>
    </r>
    <r>
      <rPr>
        <sz val="11"/>
        <color indexed="8"/>
        <rFont val="Times"/>
        <family val="1"/>
      </rPr>
      <t>6,2V (+18dBU), napájací konektor powerCON, napájací výstup loop-thru.</t>
    </r>
  </si>
  <si>
    <r>
      <t xml:space="preserve">Trojpásmový aktívny </t>
    </r>
    <r>
      <rPr>
        <sz val="11"/>
        <rFont val="Times"/>
        <charset val="238"/>
      </rPr>
      <t>Line</t>
    </r>
    <r>
      <rPr>
        <sz val="11"/>
        <color rgb="FFFF0000"/>
        <rFont val="Times"/>
        <family val="1"/>
      </rPr>
      <t xml:space="preserve"> </t>
    </r>
    <r>
      <rPr>
        <sz val="11"/>
        <rFont val="Times"/>
        <charset val="238"/>
      </rPr>
      <t>Array</t>
    </r>
    <r>
      <rPr>
        <sz val="11"/>
        <color indexed="8"/>
        <rFont val="Times"/>
        <family val="1"/>
      </rPr>
      <t xml:space="preserve"> reproduktor, frekvenčný rozsah min. 75Hz-20kHz, horizontálne vyžarovanie max. 90°, min. SPL 132dB, vstupná imedancia max. 20kOhm, vstupná citlivosť min.</t>
    </r>
    <r>
      <rPr>
        <sz val="11"/>
        <color rgb="FFFF0000"/>
        <rFont val="Times"/>
        <family val="1"/>
      </rPr>
      <t xml:space="preserve"> </t>
    </r>
    <r>
      <rPr>
        <sz val="11"/>
        <color indexed="8"/>
        <rFont val="Times"/>
        <family val="1"/>
      </rPr>
      <t>6,2V (+18dBU), výkon zosilňovačov min. 3x 180W RMS, 3x 360W peak, vstupný signálový konektor 3pin XLR fem, výstupný signálový konektor 3 pin XLR m, napájací konektor powerCON, napájací výstup loop-thru.</t>
    </r>
  </si>
  <si>
    <r>
      <t>Čierna farba konštrukcie, vlastná hmotnosť max.</t>
    </r>
    <r>
      <rPr>
        <sz val="11"/>
        <color rgb="FFFF0000"/>
        <rFont val="Times"/>
        <family val="1"/>
      </rPr>
      <t xml:space="preserve"> </t>
    </r>
    <r>
      <rPr>
        <sz val="11"/>
        <color indexed="8"/>
        <rFont val="Times"/>
        <family val="1"/>
      </rPr>
      <t>37,4kg</t>
    </r>
  </si>
  <si>
    <r>
      <t>Aktívny, trojpásmový, 2x10", frekvenčný rozsah 70Hz-20kHz, horizontálne vyžarovanie 60°, vertikálne vyžarovanie asymetrické 20°nahor 30°nadol, min. SPL 132dB, výkon zosilňovačov min.</t>
    </r>
    <r>
      <rPr>
        <sz val="11"/>
        <color rgb="FFFF0000"/>
        <rFont val="Times"/>
        <family val="1"/>
      </rPr>
      <t xml:space="preserve"> </t>
    </r>
    <r>
      <rPr>
        <sz val="11"/>
        <color indexed="8"/>
        <rFont val="Times"/>
        <family val="1"/>
      </rPr>
      <t>3x180W RMS 3x360W PEAK, vstupná impedancia max. 20kOhm, vstupná citlivosť min. 6,2V (+18dBU), vstupný audio konektor XLS-F výstupná audio slučka XLR-M, napájací konektor powerCon + výstup loop thru. napájanie.</t>
    </r>
  </si>
  <si>
    <t>Počet</t>
  </si>
  <si>
    <t>Príloha č. 1 Technická špecifikácia</t>
  </si>
  <si>
    <t>Predpokladaná doba dodania:</t>
  </si>
  <si>
    <t>V..................................., dňa...........</t>
  </si>
  <si>
    <t>podpis, meno, priezvisko a funkcia</t>
  </si>
  <si>
    <r>
      <rPr>
        <b/>
        <sz val="11"/>
        <color indexed="8"/>
        <rFont val="Times"/>
        <charset val="238"/>
      </rPr>
      <t xml:space="preserve">Ozvučenie sály </t>
    </r>
    <r>
      <rPr>
        <sz val="11"/>
        <color indexed="8"/>
        <rFont val="Times"/>
        <family val="1"/>
      </rPr>
      <t xml:space="preserve">
 </t>
    </r>
  </si>
  <si>
    <t xml:space="preserve">Rovnomerné zvukové pokrytie sály a balkónu. Dosiahnuteľný akustický tlak v strede sály 105dB, Maximálna hmotnosť jednej zavesenej reprosústavy 190kg,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</si>
</sst>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&quot; €&quot;"/>
  </numFmts>
  <fonts count="12" x14ac:knownFonts="1">
    <font>
      <sz val="11"/>
      <color indexed="8"/>
      <name val="Calibri"/>
    </font>
    <font>
      <b/>
      <sz val="10"/>
      <color indexed="8"/>
      <name val="Helvetica"/>
    </font>
    <font>
      <b/>
      <sz val="10"/>
      <color indexed="8"/>
      <name val="Calibri"/>
    </font>
    <font>
      <sz val="10"/>
      <color indexed="8"/>
      <name val="Helvetica"/>
    </font>
    <font>
      <sz val="11"/>
      <color indexed="8"/>
      <name val="Times"/>
      <family val="1"/>
    </font>
    <font>
      <b/>
      <sz val="11"/>
      <color indexed="8"/>
      <name val="Times"/>
      <family val="1"/>
    </font>
    <font>
      <sz val="11"/>
      <color rgb="FFFF0000"/>
      <name val="Times"/>
      <family val="1"/>
    </font>
    <font>
      <sz val="11"/>
      <name val="Times"/>
      <charset val="238"/>
    </font>
    <font>
      <sz val="11"/>
      <name val="Times"/>
      <family val="1"/>
    </font>
    <font>
      <b/>
      <sz val="8"/>
      <color indexed="8"/>
      <name val="Times"/>
      <family val="1"/>
    </font>
    <font>
      <b/>
      <sz val="11"/>
      <color indexed="8"/>
      <name val="Times"/>
      <charset val="238"/>
    </font>
    <font>
      <sz val="11"/>
      <color indexed="8"/>
      <name val="Times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10"/>
      </right>
      <top style="thin">
        <color indexed="10"/>
      </top>
      <bottom/>
      <diagonal/>
    </border>
  </borders>
  <cellStyleXfs count="1">
    <xf numFmtId="0" fontId="0" fillId="0" borderId="0" applyNumberFormat="0" applyFill="0" applyBorder="0" applyProtection="0"/>
  </cellStyleXfs>
  <cellXfs count="5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1" fillId="2" borderId="1" xfId="0" applyNumberFormat="1" applyFont="1" applyFill="1" applyBorder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3" fillId="2" borderId="1" xfId="0" applyFont="1" applyFill="1" applyBorder="1" applyAlignment="1"/>
    <xf numFmtId="49" fontId="3" fillId="2" borderId="1" xfId="0" applyNumberFormat="1" applyFont="1" applyFill="1" applyBorder="1" applyAlignment="1"/>
    <xf numFmtId="49" fontId="0" fillId="2" borderId="1" xfId="0" applyNumberFormat="1" applyFont="1" applyFill="1" applyBorder="1" applyAlignment="1"/>
    <xf numFmtId="164" fontId="3" fillId="2" borderId="1" xfId="0" applyNumberFormat="1" applyFont="1" applyFill="1" applyBorder="1" applyAlignment="1"/>
    <xf numFmtId="0" fontId="3" fillId="2" borderId="1" xfId="0" applyNumberFormat="1" applyFont="1" applyFill="1" applyBorder="1" applyAlignment="1"/>
    <xf numFmtId="49" fontId="3" fillId="2" borderId="1" xfId="0" applyNumberFormat="1" applyFont="1" applyFill="1" applyBorder="1" applyAlignment="1">
      <alignment horizontal="left" readingOrder="1"/>
    </xf>
    <xf numFmtId="49" fontId="3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/>
    <xf numFmtId="164" fontId="0" fillId="2" borderId="1" xfId="0" applyNumberFormat="1" applyFont="1" applyFill="1" applyBorder="1" applyAlignment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/>
    <xf numFmtId="0" fontId="4" fillId="0" borderId="0" xfId="0" applyNumberFormat="1" applyFont="1" applyAlignment="1"/>
    <xf numFmtId="49" fontId="4" fillId="2" borderId="2" xfId="0" applyNumberFormat="1" applyFont="1" applyFill="1" applyBorder="1" applyAlignment="1">
      <alignment wrapText="1"/>
    </xf>
    <xf numFmtId="0" fontId="4" fillId="0" borderId="0" xfId="0" applyNumberFormat="1" applyFont="1" applyAlignment="1">
      <alignment wrapText="1"/>
    </xf>
    <xf numFmtId="0" fontId="4" fillId="2" borderId="2" xfId="0" applyFont="1" applyFill="1" applyBorder="1" applyAlignment="1"/>
    <xf numFmtId="164" fontId="4" fillId="2" borderId="1" xfId="0" applyNumberFormat="1" applyFont="1" applyFill="1" applyBorder="1" applyAlignment="1"/>
    <xf numFmtId="0" fontId="4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vertical="center" wrapText="1"/>
    </xf>
    <xf numFmtId="49" fontId="4" fillId="2" borderId="3" xfId="0" applyNumberFormat="1" applyFont="1" applyFill="1" applyBorder="1" applyAlignment="1">
      <alignment horizontal="justify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44" fontId="4" fillId="2" borderId="3" xfId="0" applyNumberFormat="1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horizontal="left" vertical="center" wrapText="1"/>
    </xf>
    <xf numFmtId="0" fontId="5" fillId="2" borderId="2" xfId="0" applyFont="1" applyFill="1" applyBorder="1" applyAlignment="1"/>
    <xf numFmtId="0" fontId="4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vertical="center"/>
    </xf>
    <xf numFmtId="0" fontId="4" fillId="0" borderId="3" xfId="0" applyNumberFormat="1" applyFont="1" applyBorder="1" applyAlignment="1">
      <alignment wrapText="1"/>
    </xf>
    <xf numFmtId="0" fontId="4" fillId="0" borderId="3" xfId="0" applyNumberFormat="1" applyFont="1" applyBorder="1" applyAlignment="1">
      <alignment horizontal="center" vertical="center"/>
    </xf>
    <xf numFmtId="49" fontId="8" fillId="2" borderId="3" xfId="0" applyNumberFormat="1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49" fontId="8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44" fontId="4" fillId="2" borderId="3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wrapText="1"/>
    </xf>
    <xf numFmtId="0" fontId="4" fillId="0" borderId="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2" borderId="9" xfId="0" applyFont="1" applyFill="1" applyBorder="1" applyAlignment="1">
      <alignment vertical="center" wrapText="1"/>
    </xf>
    <xf numFmtId="0" fontId="11" fillId="2" borderId="8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wrapText="1"/>
    </xf>
    <xf numFmtId="0" fontId="4" fillId="0" borderId="3" xfId="0" applyNumberFormat="1" applyFont="1" applyBorder="1" applyAlignment="1"/>
  </cellXfs>
  <cellStyles count="1">
    <cellStyle name="Normálna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Motív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ív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workbookViewId="0"/>
  </sheetViews>
  <sheetFormatPr defaultColWidth="8.85546875" defaultRowHeight="12.75" customHeight="1" x14ac:dyDescent="0.25"/>
  <cols>
    <col min="1" max="1" width="19.85546875" style="1" customWidth="1"/>
    <col min="2" max="2" width="88.42578125" style="1" customWidth="1"/>
    <col min="3" max="3" width="20.85546875" style="1" customWidth="1"/>
    <col min="4" max="4" width="5.5703125" style="1" customWidth="1"/>
    <col min="5" max="5" width="11.5703125" style="1" customWidth="1"/>
    <col min="6" max="6" width="14" style="1" customWidth="1"/>
    <col min="7" max="7" width="10.42578125" style="1" customWidth="1"/>
    <col min="8" max="8" width="12.140625" style="1" customWidth="1"/>
    <col min="9" max="9" width="11.5703125" style="1" customWidth="1"/>
    <col min="10" max="10" width="11.85546875" style="1" customWidth="1"/>
    <col min="11" max="11" width="12.140625" style="1" customWidth="1"/>
    <col min="12" max="12" width="10" style="1" customWidth="1"/>
    <col min="13" max="13" width="8.85546875" style="1" customWidth="1"/>
    <col min="14" max="16384" width="8.85546875" style="1"/>
  </cols>
  <sheetData>
    <row r="1" spans="1:12" ht="13.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customHeight="1" x14ac:dyDescent="0.25">
      <c r="A2" s="3" t="s">
        <v>0</v>
      </c>
      <c r="B2" s="4"/>
      <c r="C2" s="4"/>
      <c r="D2" s="4"/>
      <c r="E2" s="4"/>
      <c r="F2" s="4"/>
      <c r="G2" s="5"/>
      <c r="H2" s="5"/>
      <c r="I2" s="5"/>
      <c r="J2" s="5"/>
      <c r="K2" s="5"/>
      <c r="L2" s="5"/>
    </row>
    <row r="3" spans="1:12" ht="15" customHeight="1" x14ac:dyDescent="0.25">
      <c r="A3" s="6"/>
      <c r="B3" s="6"/>
      <c r="C3" s="6"/>
      <c r="D3" s="6"/>
      <c r="E3" s="6"/>
      <c r="F3" s="6"/>
      <c r="G3" s="2"/>
      <c r="H3" s="2"/>
      <c r="I3" s="2"/>
      <c r="J3" s="2"/>
      <c r="K3" s="2"/>
      <c r="L3" s="2"/>
    </row>
    <row r="4" spans="1:12" ht="15" customHeight="1" x14ac:dyDescent="0.25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8" t="s">
        <v>7</v>
      </c>
      <c r="H4" s="2"/>
      <c r="I4" s="2"/>
      <c r="J4" s="2"/>
      <c r="K4" s="2"/>
      <c r="L4" s="2"/>
    </row>
    <row r="5" spans="1:12" ht="15" customHeight="1" x14ac:dyDescent="0.25">
      <c r="A5" s="3" t="s">
        <v>8</v>
      </c>
      <c r="B5" s="4"/>
      <c r="C5" s="4"/>
      <c r="D5" s="4"/>
      <c r="E5" s="4"/>
      <c r="F5" s="4"/>
      <c r="G5" s="5"/>
      <c r="H5" s="5"/>
      <c r="I5" s="5"/>
      <c r="J5" s="5"/>
      <c r="K5" s="5"/>
      <c r="L5" s="5"/>
    </row>
    <row r="6" spans="1:12" ht="15" customHeight="1" x14ac:dyDescent="0.25">
      <c r="A6" s="6"/>
      <c r="B6" s="6"/>
      <c r="C6" s="6"/>
      <c r="D6" s="6"/>
      <c r="E6" s="6"/>
      <c r="F6" s="6"/>
      <c r="G6" s="2"/>
      <c r="H6" s="2"/>
      <c r="I6" s="2"/>
      <c r="J6" s="2"/>
      <c r="K6" s="2"/>
      <c r="L6" s="2"/>
    </row>
    <row r="7" spans="1:12" ht="15" customHeight="1" x14ac:dyDescent="0.25">
      <c r="A7" s="7" t="s">
        <v>9</v>
      </c>
      <c r="B7" s="7" t="s">
        <v>10</v>
      </c>
      <c r="C7" s="9">
        <v>1849</v>
      </c>
      <c r="D7" s="10">
        <v>13</v>
      </c>
      <c r="E7" s="9">
        <f t="shared" ref="E7:E18" si="0">C7*D7</f>
        <v>24037</v>
      </c>
      <c r="F7" s="6"/>
      <c r="G7" s="2"/>
      <c r="H7" s="2"/>
      <c r="I7" s="2"/>
      <c r="J7" s="2"/>
      <c r="K7" s="2"/>
      <c r="L7" s="2"/>
    </row>
    <row r="8" spans="1:12" ht="15" customHeight="1" x14ac:dyDescent="0.25">
      <c r="A8" s="7" t="s">
        <v>11</v>
      </c>
      <c r="B8" s="7" t="s">
        <v>12</v>
      </c>
      <c r="C8" s="9">
        <v>3284</v>
      </c>
      <c r="D8" s="10">
        <v>2</v>
      </c>
      <c r="E8" s="9">
        <f t="shared" si="0"/>
        <v>6568</v>
      </c>
      <c r="F8" s="6"/>
      <c r="G8" s="2"/>
      <c r="H8" s="2"/>
      <c r="I8" s="2"/>
      <c r="J8" s="2"/>
      <c r="K8" s="2"/>
      <c r="L8" s="2"/>
    </row>
    <row r="9" spans="1:12" ht="15" customHeight="1" x14ac:dyDescent="0.25">
      <c r="A9" s="7" t="s">
        <v>13</v>
      </c>
      <c r="B9" s="7" t="s">
        <v>14</v>
      </c>
      <c r="C9" s="9">
        <v>761</v>
      </c>
      <c r="D9" s="10">
        <v>2</v>
      </c>
      <c r="E9" s="9">
        <f t="shared" si="0"/>
        <v>1522</v>
      </c>
      <c r="F9" s="6"/>
      <c r="G9" s="2"/>
      <c r="H9" s="2"/>
      <c r="I9" s="2"/>
      <c r="J9" s="2"/>
      <c r="K9" s="2"/>
      <c r="L9" s="2"/>
    </row>
    <row r="10" spans="1:12" ht="15" customHeight="1" x14ac:dyDescent="0.25">
      <c r="A10" s="7" t="s">
        <v>15</v>
      </c>
      <c r="B10" s="11" t="s">
        <v>16</v>
      </c>
      <c r="C10" s="9">
        <v>27</v>
      </c>
      <c r="D10" s="10">
        <v>10</v>
      </c>
      <c r="E10" s="9">
        <f t="shared" si="0"/>
        <v>270</v>
      </c>
      <c r="F10" s="6"/>
      <c r="G10" s="2"/>
      <c r="H10" s="2"/>
      <c r="I10" s="2"/>
      <c r="J10" s="2"/>
      <c r="K10" s="2"/>
      <c r="L10" s="2"/>
    </row>
    <row r="11" spans="1:12" ht="15" customHeight="1" x14ac:dyDescent="0.25">
      <c r="A11" s="11" t="s">
        <v>17</v>
      </c>
      <c r="B11" s="11" t="s">
        <v>18</v>
      </c>
      <c r="C11" s="9">
        <v>32</v>
      </c>
      <c r="D11" s="10">
        <v>12</v>
      </c>
      <c r="E11" s="9">
        <f t="shared" si="0"/>
        <v>384</v>
      </c>
      <c r="F11" s="6"/>
      <c r="G11" s="2"/>
      <c r="H11" s="2"/>
      <c r="I11" s="2"/>
      <c r="J11" s="2"/>
      <c r="K11" s="2"/>
      <c r="L11" s="2"/>
    </row>
    <row r="12" spans="1:12" ht="15" customHeight="1" x14ac:dyDescent="0.25">
      <c r="A12" s="11" t="s">
        <v>19</v>
      </c>
      <c r="B12" s="11" t="s">
        <v>20</v>
      </c>
      <c r="C12" s="9">
        <v>1870</v>
      </c>
      <c r="D12" s="10">
        <v>6</v>
      </c>
      <c r="E12" s="9">
        <f t="shared" si="0"/>
        <v>11220</v>
      </c>
      <c r="F12" s="6"/>
      <c r="G12" s="2"/>
      <c r="H12" s="2"/>
      <c r="I12" s="2"/>
      <c r="J12" s="2"/>
      <c r="K12" s="2"/>
      <c r="L12" s="2"/>
    </row>
    <row r="13" spans="1:12" ht="15" customHeight="1" x14ac:dyDescent="0.25">
      <c r="A13" s="11" t="s">
        <v>21</v>
      </c>
      <c r="B13" s="11" t="s">
        <v>22</v>
      </c>
      <c r="C13" s="9">
        <v>894</v>
      </c>
      <c r="D13" s="10">
        <v>6</v>
      </c>
      <c r="E13" s="9">
        <f t="shared" si="0"/>
        <v>5364</v>
      </c>
      <c r="F13" s="6"/>
      <c r="G13" s="2"/>
      <c r="H13" s="2"/>
      <c r="I13" s="2"/>
      <c r="J13" s="2"/>
      <c r="K13" s="2"/>
      <c r="L13" s="2"/>
    </row>
    <row r="14" spans="1:12" ht="15" customHeight="1" x14ac:dyDescent="0.25">
      <c r="A14" s="11" t="s">
        <v>23</v>
      </c>
      <c r="B14" s="7" t="s">
        <v>24</v>
      </c>
      <c r="C14" s="9">
        <v>5568</v>
      </c>
      <c r="D14" s="10">
        <v>1</v>
      </c>
      <c r="E14" s="9">
        <f t="shared" si="0"/>
        <v>5568</v>
      </c>
      <c r="F14" s="6"/>
      <c r="G14" s="2"/>
      <c r="H14" s="2"/>
      <c r="I14" s="2"/>
      <c r="J14" s="2"/>
      <c r="K14" s="2"/>
      <c r="L14" s="2"/>
    </row>
    <row r="15" spans="1:12" ht="15" customHeight="1" x14ac:dyDescent="0.25">
      <c r="A15" s="11" t="s">
        <v>25</v>
      </c>
      <c r="B15" s="11" t="s">
        <v>26</v>
      </c>
      <c r="C15" s="9">
        <v>1.0780000000000001</v>
      </c>
      <c r="D15" s="10">
        <v>100</v>
      </c>
      <c r="E15" s="9">
        <f t="shared" si="0"/>
        <v>107.80000000000001</v>
      </c>
      <c r="F15" s="6"/>
      <c r="G15" s="2"/>
      <c r="H15" s="2"/>
      <c r="I15" s="2"/>
      <c r="J15" s="2"/>
      <c r="K15" s="2"/>
      <c r="L15" s="2"/>
    </row>
    <row r="16" spans="1:12" ht="15" customHeight="1" x14ac:dyDescent="0.25">
      <c r="A16" s="11" t="s">
        <v>27</v>
      </c>
      <c r="B16" s="11" t="s">
        <v>28</v>
      </c>
      <c r="C16" s="9">
        <v>3.5</v>
      </c>
      <c r="D16" s="10">
        <v>6</v>
      </c>
      <c r="E16" s="9">
        <f t="shared" si="0"/>
        <v>21</v>
      </c>
      <c r="F16" s="6"/>
      <c r="G16" s="2"/>
      <c r="H16" s="2"/>
      <c r="I16" s="2"/>
      <c r="J16" s="2"/>
      <c r="K16" s="2"/>
      <c r="L16" s="2"/>
    </row>
    <row r="17" spans="1:12" ht="15" customHeight="1" x14ac:dyDescent="0.25">
      <c r="A17" s="11" t="s">
        <v>29</v>
      </c>
      <c r="B17" s="11" t="s">
        <v>30</v>
      </c>
      <c r="C17" s="9">
        <v>3.0750000000000002</v>
      </c>
      <c r="D17" s="10">
        <v>8</v>
      </c>
      <c r="E17" s="9">
        <f t="shared" si="0"/>
        <v>24.6</v>
      </c>
      <c r="F17" s="6"/>
      <c r="G17" s="2"/>
      <c r="H17" s="2"/>
      <c r="I17" s="2"/>
      <c r="J17" s="2"/>
      <c r="K17" s="2"/>
      <c r="L17" s="2"/>
    </row>
    <row r="18" spans="1:12" ht="15" customHeight="1" x14ac:dyDescent="0.25">
      <c r="A18" s="11" t="s">
        <v>31</v>
      </c>
      <c r="B18" s="11" t="s">
        <v>32</v>
      </c>
      <c r="C18" s="9">
        <v>34.799999999999997</v>
      </c>
      <c r="D18" s="10">
        <v>4</v>
      </c>
      <c r="E18" s="9">
        <f t="shared" si="0"/>
        <v>139.19999999999999</v>
      </c>
      <c r="F18" s="6"/>
      <c r="G18" s="2"/>
      <c r="H18" s="2"/>
      <c r="I18" s="2"/>
      <c r="J18" s="2"/>
      <c r="K18" s="2"/>
      <c r="L18" s="2"/>
    </row>
    <row r="19" spans="1:12" ht="15" customHeight="1" x14ac:dyDescent="0.25">
      <c r="A19" s="6"/>
      <c r="B19" s="6"/>
      <c r="C19" s="9"/>
      <c r="D19" s="6"/>
      <c r="E19" s="9"/>
      <c r="F19" s="6"/>
      <c r="G19" s="2"/>
      <c r="H19" s="2"/>
      <c r="I19" s="2"/>
      <c r="J19" s="2"/>
      <c r="K19" s="2"/>
      <c r="L19" s="2"/>
    </row>
    <row r="20" spans="1:12" ht="15" customHeight="1" x14ac:dyDescent="0.25">
      <c r="A20" s="6"/>
      <c r="B20" s="6"/>
      <c r="C20" s="6"/>
      <c r="D20" s="6"/>
      <c r="E20" s="9"/>
      <c r="F20" s="6"/>
      <c r="G20" s="2"/>
      <c r="H20" s="2"/>
      <c r="I20" s="2"/>
      <c r="J20" s="2"/>
      <c r="K20" s="2"/>
      <c r="L20" s="2"/>
    </row>
    <row r="21" spans="1:12" ht="15" customHeight="1" x14ac:dyDescent="0.25">
      <c r="A21" s="7" t="s">
        <v>33</v>
      </c>
      <c r="B21" s="7" t="s">
        <v>34</v>
      </c>
      <c r="C21" s="9">
        <v>30</v>
      </c>
      <c r="D21" s="10">
        <v>64</v>
      </c>
      <c r="E21" s="9">
        <f>C21*D21</f>
        <v>1920</v>
      </c>
      <c r="F21" s="6"/>
      <c r="G21" s="2"/>
      <c r="H21" s="2"/>
      <c r="I21" s="2"/>
      <c r="J21" s="2"/>
      <c r="K21" s="2"/>
      <c r="L21" s="2"/>
    </row>
    <row r="22" spans="1:12" ht="15" customHeight="1" x14ac:dyDescent="0.25">
      <c r="A22" s="7" t="s">
        <v>35</v>
      </c>
      <c r="B22" s="6"/>
      <c r="C22" s="9">
        <v>240</v>
      </c>
      <c r="D22" s="10">
        <v>1</v>
      </c>
      <c r="E22" s="9">
        <f>C22*D22</f>
        <v>240</v>
      </c>
      <c r="F22" s="6"/>
      <c r="G22" s="2"/>
      <c r="H22" s="2"/>
      <c r="I22" s="2"/>
      <c r="J22" s="2"/>
      <c r="K22" s="2"/>
      <c r="L22" s="2"/>
    </row>
    <row r="23" spans="1:12" ht="15" customHeight="1" x14ac:dyDescent="0.25">
      <c r="A23" s="12" t="s">
        <v>36</v>
      </c>
      <c r="B23" s="12" t="s">
        <v>34</v>
      </c>
      <c r="C23" s="13">
        <v>300</v>
      </c>
      <c r="D23" s="14">
        <v>1</v>
      </c>
      <c r="E23" s="13">
        <f>C23*D23</f>
        <v>300</v>
      </c>
      <c r="F23" s="6"/>
      <c r="G23" s="2"/>
      <c r="H23" s="2"/>
      <c r="I23" s="2"/>
      <c r="J23" s="2"/>
      <c r="K23" s="2"/>
      <c r="L23" s="2"/>
    </row>
    <row r="24" spans="1:12" ht="15" customHeight="1" x14ac:dyDescent="0.25">
      <c r="A24" s="6"/>
      <c r="B24" s="6"/>
      <c r="C24" s="9"/>
      <c r="D24" s="6"/>
      <c r="E24" s="9"/>
      <c r="F24" s="6"/>
      <c r="G24" s="2"/>
      <c r="H24" s="2"/>
      <c r="I24" s="2"/>
      <c r="J24" s="2"/>
      <c r="K24" s="2"/>
      <c r="L24" s="2"/>
    </row>
    <row r="25" spans="1:12" ht="15" customHeight="1" x14ac:dyDescent="0.25">
      <c r="A25" s="3" t="s">
        <v>37</v>
      </c>
      <c r="B25" s="4"/>
      <c r="C25" s="15"/>
      <c r="D25" s="4"/>
      <c r="E25" s="15">
        <f>SUM(E7:E23)</f>
        <v>57685.599999999999</v>
      </c>
      <c r="F25" s="4"/>
      <c r="G25" s="5"/>
      <c r="H25" s="5"/>
      <c r="I25" s="5"/>
      <c r="J25" s="5"/>
      <c r="K25" s="5"/>
      <c r="L25" s="5"/>
    </row>
    <row r="26" spans="1:12" ht="15" customHeight="1" x14ac:dyDescent="0.25">
      <c r="A26" s="3" t="s">
        <v>38</v>
      </c>
      <c r="B26" s="4"/>
      <c r="C26" s="15"/>
      <c r="D26" s="4"/>
      <c r="E26" s="15">
        <f>E25*1.2</f>
        <v>69222.720000000001</v>
      </c>
      <c r="F26" s="4"/>
      <c r="G26" s="5"/>
      <c r="H26" s="5"/>
      <c r="I26" s="5"/>
      <c r="J26" s="5"/>
      <c r="K26" s="5"/>
      <c r="L26" s="5"/>
    </row>
    <row r="27" spans="1:12" ht="15" customHeight="1" x14ac:dyDescent="0.25">
      <c r="A27" s="6"/>
      <c r="B27" s="6"/>
      <c r="C27" s="9"/>
      <c r="D27" s="6"/>
      <c r="E27" s="9"/>
      <c r="F27" s="6"/>
      <c r="G27" s="2"/>
      <c r="H27" s="2"/>
      <c r="I27" s="2"/>
      <c r="J27" s="2"/>
      <c r="K27" s="2"/>
      <c r="L27" s="2"/>
    </row>
    <row r="28" spans="1:12" ht="15" customHeight="1" x14ac:dyDescent="0.25">
      <c r="A28" s="6"/>
      <c r="B28" s="6"/>
      <c r="C28" s="6"/>
      <c r="D28" s="6"/>
      <c r="E28" s="6"/>
      <c r="F28" s="6"/>
      <c r="G28" s="2"/>
      <c r="H28" s="2"/>
      <c r="I28" s="2"/>
      <c r="J28" s="2"/>
      <c r="K28" s="2"/>
      <c r="L28" s="2"/>
    </row>
    <row r="29" spans="1:12" ht="15" customHeight="1" x14ac:dyDescent="0.25">
      <c r="A29" s="6"/>
      <c r="B29" s="6"/>
      <c r="C29" s="6"/>
      <c r="D29" s="6"/>
      <c r="E29" s="6"/>
      <c r="F29" s="6"/>
      <c r="G29" s="2"/>
      <c r="H29" s="2"/>
      <c r="I29" s="2"/>
      <c r="J29" s="2"/>
      <c r="K29" s="2"/>
      <c r="L29" s="2"/>
    </row>
    <row r="30" spans="1:12" ht="13.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 customHeight="1" x14ac:dyDescent="0.25">
      <c r="A31" s="6"/>
      <c r="B31" s="6"/>
      <c r="C31" s="6"/>
      <c r="D31" s="6"/>
      <c r="E31" s="6"/>
      <c r="F31" s="6"/>
      <c r="G31" s="2"/>
      <c r="H31" s="2"/>
      <c r="I31" s="2"/>
      <c r="J31" s="2"/>
      <c r="K31" s="2"/>
      <c r="L31" s="2"/>
    </row>
    <row r="32" spans="1:12" ht="13.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48" customHeight="1" x14ac:dyDescent="0.25">
      <c r="A33" s="2"/>
      <c r="B33" s="2"/>
      <c r="C33" s="16"/>
      <c r="D33" s="2"/>
      <c r="E33" s="16"/>
      <c r="F33" s="2"/>
      <c r="G33" s="2"/>
      <c r="H33" s="2"/>
      <c r="I33" s="2"/>
      <c r="J33" s="2"/>
      <c r="K33" s="2"/>
      <c r="L33" s="2"/>
    </row>
  </sheetData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tabSelected="1" topLeftCell="A7" zoomScale="119" zoomScaleNormal="80" workbookViewId="0">
      <selection activeCell="C1" sqref="C1"/>
    </sheetView>
  </sheetViews>
  <sheetFormatPr defaultColWidth="8.85546875" defaultRowHeight="12.75" customHeight="1" x14ac:dyDescent="0.25"/>
  <cols>
    <col min="1" max="1" width="4.28515625" style="20" bestFit="1" customWidth="1"/>
    <col min="2" max="2" width="29.85546875" style="22" customWidth="1"/>
    <col min="3" max="3" width="93.42578125" style="22" customWidth="1"/>
    <col min="4" max="4" width="8" style="25" customWidth="1"/>
    <col min="5" max="5" width="6.42578125" style="25" customWidth="1"/>
    <col min="6" max="6" width="14.140625" style="20" customWidth="1"/>
    <col min="7" max="7" width="11.5703125" style="20" customWidth="1"/>
    <col min="8" max="9" width="16.42578125" style="20" customWidth="1"/>
    <col min="10" max="10" width="10.42578125" style="20" customWidth="1"/>
    <col min="11" max="11" width="12.140625" style="20" customWidth="1"/>
    <col min="12" max="12" width="11.5703125" style="20" customWidth="1"/>
    <col min="13" max="13" width="11.85546875" style="20" customWidth="1"/>
    <col min="14" max="14" width="12.140625" style="20" customWidth="1"/>
    <col min="15" max="15" width="10" style="20" customWidth="1"/>
    <col min="16" max="16" width="8.85546875" style="20" customWidth="1"/>
    <col min="17" max="16384" width="8.85546875" style="20"/>
  </cols>
  <sheetData>
    <row r="1" spans="1:15" ht="15" customHeight="1" x14ac:dyDescent="0.25">
      <c r="A1" s="58"/>
      <c r="B1" s="57" t="s">
        <v>74</v>
      </c>
      <c r="C1" s="26"/>
      <c r="D1" s="27"/>
      <c r="E1" s="27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5" customHeight="1" x14ac:dyDescent="0.25">
      <c r="A2" s="56" t="s">
        <v>78</v>
      </c>
      <c r="B2" s="56"/>
      <c r="C2" s="56"/>
      <c r="D2" s="56"/>
      <c r="E2" s="56"/>
      <c r="F2" s="56"/>
      <c r="G2" s="56"/>
      <c r="H2" s="56"/>
      <c r="I2" s="56"/>
      <c r="J2" s="55"/>
      <c r="K2" s="19"/>
      <c r="L2" s="19"/>
      <c r="M2" s="19"/>
      <c r="N2" s="19"/>
      <c r="O2" s="19"/>
    </row>
    <row r="3" spans="1:15" ht="15" x14ac:dyDescent="0.25">
      <c r="A3" s="54" t="s">
        <v>79</v>
      </c>
      <c r="B3" s="54"/>
      <c r="C3" s="54"/>
      <c r="D3" s="54"/>
      <c r="E3" s="54"/>
      <c r="F3" s="54"/>
      <c r="G3" s="54"/>
      <c r="H3" s="54"/>
      <c r="I3" s="54"/>
      <c r="J3" s="49"/>
      <c r="K3" s="19"/>
      <c r="L3" s="19"/>
      <c r="M3" s="19"/>
      <c r="N3" s="19"/>
      <c r="O3" s="19"/>
    </row>
    <row r="4" spans="1:15" s="22" customFormat="1" ht="45" x14ac:dyDescent="0.25">
      <c r="A4" s="39" t="s">
        <v>56</v>
      </c>
      <c r="B4" s="29" t="s">
        <v>55</v>
      </c>
      <c r="C4" s="29" t="s">
        <v>2</v>
      </c>
      <c r="D4" s="29" t="s">
        <v>52</v>
      </c>
      <c r="E4" s="29" t="s">
        <v>73</v>
      </c>
      <c r="F4" s="29" t="s">
        <v>3</v>
      </c>
      <c r="G4" s="29" t="s">
        <v>53</v>
      </c>
      <c r="H4" s="29" t="s">
        <v>51</v>
      </c>
      <c r="I4" s="29" t="s">
        <v>54</v>
      </c>
      <c r="J4" s="21"/>
      <c r="K4" s="17"/>
      <c r="L4" s="17"/>
      <c r="M4" s="17"/>
      <c r="N4" s="17"/>
      <c r="O4" s="17"/>
    </row>
    <row r="5" spans="1:15" ht="60.6" customHeight="1" x14ac:dyDescent="0.25">
      <c r="A5" s="40">
        <v>1</v>
      </c>
      <c r="B5" s="30" t="s">
        <v>39</v>
      </c>
      <c r="C5" s="31" t="s">
        <v>70</v>
      </c>
      <c r="D5" s="32" t="s">
        <v>48</v>
      </c>
      <c r="E5" s="33">
        <v>13</v>
      </c>
      <c r="F5" s="45"/>
      <c r="G5" s="45">
        <f t="shared" ref="G5:G18" si="0">F5*E5</f>
        <v>0</v>
      </c>
      <c r="H5" s="46">
        <f>G5*0.2</f>
        <v>0</v>
      </c>
      <c r="I5" s="45">
        <f>G5+H5</f>
        <v>0</v>
      </c>
      <c r="J5" s="23"/>
      <c r="K5" s="19"/>
      <c r="L5" s="19"/>
      <c r="M5" s="19"/>
      <c r="N5" s="19"/>
      <c r="O5" s="19"/>
    </row>
    <row r="6" spans="1:15" ht="44.65" customHeight="1" x14ac:dyDescent="0.25">
      <c r="A6" s="40">
        <v>2</v>
      </c>
      <c r="B6" s="30" t="s">
        <v>40</v>
      </c>
      <c r="C6" s="30" t="s">
        <v>69</v>
      </c>
      <c r="D6" s="32" t="s">
        <v>48</v>
      </c>
      <c r="E6" s="33">
        <v>2</v>
      </c>
      <c r="F6" s="45"/>
      <c r="G6" s="45">
        <f t="shared" si="0"/>
        <v>0</v>
      </c>
      <c r="H6" s="34">
        <f t="shared" ref="H6:H18" si="1">G6*0.2</f>
        <v>0</v>
      </c>
      <c r="I6" s="45">
        <f t="shared" ref="I6:I18" si="2">G6+H6</f>
        <v>0</v>
      </c>
      <c r="J6" s="23"/>
      <c r="K6" s="19"/>
      <c r="L6" s="19"/>
      <c r="M6" s="19"/>
      <c r="N6" s="19"/>
      <c r="O6" s="19"/>
    </row>
    <row r="7" spans="1:15" ht="30" x14ac:dyDescent="0.25">
      <c r="A7" s="40">
        <v>3</v>
      </c>
      <c r="B7" s="30" t="s">
        <v>41</v>
      </c>
      <c r="C7" s="30" t="s">
        <v>71</v>
      </c>
      <c r="D7" s="32" t="s">
        <v>48</v>
      </c>
      <c r="E7" s="33">
        <v>2</v>
      </c>
      <c r="F7" s="45"/>
      <c r="G7" s="45">
        <f t="shared" si="0"/>
        <v>0</v>
      </c>
      <c r="H7" s="34">
        <f t="shared" si="1"/>
        <v>0</v>
      </c>
      <c r="I7" s="45">
        <f t="shared" si="2"/>
        <v>0</v>
      </c>
      <c r="J7" s="23"/>
      <c r="K7" s="19"/>
      <c r="L7" s="19"/>
      <c r="M7" s="19"/>
      <c r="N7" s="19"/>
      <c r="O7" s="19"/>
    </row>
    <row r="8" spans="1:15" ht="68.45" customHeight="1" x14ac:dyDescent="0.25">
      <c r="A8" s="40">
        <v>4</v>
      </c>
      <c r="B8" s="35" t="s">
        <v>42</v>
      </c>
      <c r="C8" s="35" t="s">
        <v>72</v>
      </c>
      <c r="D8" s="32" t="s">
        <v>48</v>
      </c>
      <c r="E8" s="33">
        <v>6</v>
      </c>
      <c r="F8" s="45"/>
      <c r="G8" s="45">
        <f t="shared" si="0"/>
        <v>0</v>
      </c>
      <c r="H8" s="34">
        <f t="shared" si="1"/>
        <v>0</v>
      </c>
      <c r="I8" s="45">
        <f t="shared" si="2"/>
        <v>0</v>
      </c>
      <c r="J8" s="23"/>
      <c r="K8" s="19"/>
      <c r="L8" s="19"/>
      <c r="M8" s="19"/>
      <c r="N8" s="19"/>
      <c r="O8" s="19"/>
    </row>
    <row r="9" spans="1:15" ht="90" x14ac:dyDescent="0.25">
      <c r="A9" s="40">
        <v>5</v>
      </c>
      <c r="B9" s="30" t="s">
        <v>24</v>
      </c>
      <c r="C9" s="30" t="s">
        <v>57</v>
      </c>
      <c r="D9" s="32" t="s">
        <v>48</v>
      </c>
      <c r="E9" s="33">
        <v>1</v>
      </c>
      <c r="F9" s="45"/>
      <c r="G9" s="45">
        <f t="shared" si="0"/>
        <v>0</v>
      </c>
      <c r="H9" s="34">
        <f t="shared" si="1"/>
        <v>0</v>
      </c>
      <c r="I9" s="45">
        <f t="shared" si="2"/>
        <v>0</v>
      </c>
      <c r="J9" s="23"/>
      <c r="K9" s="19"/>
      <c r="L9" s="19"/>
      <c r="M9" s="19"/>
      <c r="N9" s="19"/>
      <c r="O9" s="19"/>
    </row>
    <row r="10" spans="1:15" ht="21.95" customHeight="1" x14ac:dyDescent="0.25">
      <c r="A10" s="40">
        <v>6</v>
      </c>
      <c r="B10" s="35" t="s">
        <v>43</v>
      </c>
      <c r="C10" s="35" t="s">
        <v>59</v>
      </c>
      <c r="D10" s="32" t="s">
        <v>49</v>
      </c>
      <c r="E10" s="33">
        <v>100</v>
      </c>
      <c r="F10" s="45"/>
      <c r="G10" s="45">
        <f t="shared" si="0"/>
        <v>0</v>
      </c>
      <c r="H10" s="34">
        <f t="shared" si="1"/>
        <v>0</v>
      </c>
      <c r="I10" s="45">
        <f t="shared" si="2"/>
        <v>0</v>
      </c>
      <c r="J10" s="23"/>
      <c r="K10" s="19"/>
      <c r="L10" s="19"/>
      <c r="M10" s="19"/>
      <c r="N10" s="19"/>
      <c r="O10" s="19"/>
    </row>
    <row r="11" spans="1:15" ht="21.95" customHeight="1" x14ac:dyDescent="0.25">
      <c r="A11" s="40">
        <v>7</v>
      </c>
      <c r="B11" s="35" t="s">
        <v>44</v>
      </c>
      <c r="C11" s="35" t="s">
        <v>58</v>
      </c>
      <c r="D11" s="32" t="s">
        <v>48</v>
      </c>
      <c r="E11" s="33">
        <v>6</v>
      </c>
      <c r="F11" s="45"/>
      <c r="G11" s="45">
        <f t="shared" si="0"/>
        <v>0</v>
      </c>
      <c r="H11" s="34">
        <f t="shared" si="1"/>
        <v>0</v>
      </c>
      <c r="I11" s="45">
        <f t="shared" si="2"/>
        <v>0</v>
      </c>
      <c r="J11" s="23"/>
      <c r="K11" s="19"/>
      <c r="L11" s="19"/>
      <c r="M11" s="19"/>
      <c r="N11" s="19"/>
      <c r="O11" s="19"/>
    </row>
    <row r="12" spans="1:15" ht="18.95" customHeight="1" x14ac:dyDescent="0.25">
      <c r="A12" s="40">
        <v>8</v>
      </c>
      <c r="B12" s="35" t="s">
        <v>44</v>
      </c>
      <c r="C12" s="35" t="s">
        <v>60</v>
      </c>
      <c r="D12" s="32" t="s">
        <v>48</v>
      </c>
      <c r="E12" s="33">
        <v>8</v>
      </c>
      <c r="F12" s="45"/>
      <c r="G12" s="45">
        <f t="shared" si="0"/>
        <v>0</v>
      </c>
      <c r="H12" s="34">
        <f t="shared" si="1"/>
        <v>0</v>
      </c>
      <c r="I12" s="45">
        <f t="shared" si="2"/>
        <v>0</v>
      </c>
      <c r="J12" s="23"/>
      <c r="K12" s="19"/>
      <c r="L12" s="19"/>
      <c r="M12" s="19"/>
      <c r="N12" s="19"/>
      <c r="O12" s="19"/>
    </row>
    <row r="13" spans="1:15" ht="19.5" customHeight="1" x14ac:dyDescent="0.25">
      <c r="A13" s="40">
        <v>9</v>
      </c>
      <c r="B13" s="35" t="s">
        <v>45</v>
      </c>
      <c r="C13" s="35" t="s">
        <v>61</v>
      </c>
      <c r="D13" s="32" t="s">
        <v>49</v>
      </c>
      <c r="E13" s="33">
        <v>4</v>
      </c>
      <c r="F13" s="45"/>
      <c r="G13" s="45">
        <f t="shared" si="0"/>
        <v>0</v>
      </c>
      <c r="H13" s="34">
        <f t="shared" si="1"/>
        <v>0</v>
      </c>
      <c r="I13" s="45">
        <f t="shared" si="2"/>
        <v>0</v>
      </c>
      <c r="J13" s="23"/>
      <c r="K13" s="19"/>
      <c r="L13" s="19"/>
      <c r="M13" s="19"/>
      <c r="N13" s="19"/>
      <c r="O13" s="19"/>
    </row>
    <row r="14" spans="1:15" ht="15" customHeight="1" x14ac:dyDescent="0.25">
      <c r="A14" s="40">
        <v>10</v>
      </c>
      <c r="B14" s="35" t="s">
        <v>46</v>
      </c>
      <c r="C14" s="35" t="s">
        <v>62</v>
      </c>
      <c r="D14" s="32" t="s">
        <v>49</v>
      </c>
      <c r="E14" s="33">
        <v>12</v>
      </c>
      <c r="F14" s="45"/>
      <c r="G14" s="45">
        <f t="shared" si="0"/>
        <v>0</v>
      </c>
      <c r="H14" s="34">
        <f t="shared" si="1"/>
        <v>0</v>
      </c>
      <c r="I14" s="45">
        <f t="shared" si="2"/>
        <v>0</v>
      </c>
      <c r="J14" s="23"/>
      <c r="K14" s="19"/>
      <c r="L14" s="19"/>
      <c r="M14" s="19"/>
      <c r="N14" s="19"/>
      <c r="O14" s="19"/>
    </row>
    <row r="15" spans="1:15" ht="15" customHeight="1" x14ac:dyDescent="0.25">
      <c r="A15" s="40">
        <v>11</v>
      </c>
      <c r="B15" s="30" t="s">
        <v>47</v>
      </c>
      <c r="C15" s="35" t="s">
        <v>63</v>
      </c>
      <c r="D15" s="32" t="s">
        <v>49</v>
      </c>
      <c r="E15" s="33">
        <v>10</v>
      </c>
      <c r="F15" s="45"/>
      <c r="G15" s="45">
        <f t="shared" si="0"/>
        <v>0</v>
      </c>
      <c r="H15" s="34">
        <f t="shared" si="1"/>
        <v>0</v>
      </c>
      <c r="I15" s="45">
        <f t="shared" si="2"/>
        <v>0</v>
      </c>
      <c r="J15" s="23"/>
      <c r="K15" s="19"/>
      <c r="L15" s="19"/>
      <c r="M15" s="19"/>
      <c r="N15" s="19"/>
      <c r="O15" s="19"/>
    </row>
    <row r="16" spans="1:15" ht="15" customHeight="1" x14ac:dyDescent="0.25">
      <c r="A16" s="40">
        <v>12</v>
      </c>
      <c r="B16" s="30" t="s">
        <v>33</v>
      </c>
      <c r="C16" s="41" t="s">
        <v>66</v>
      </c>
      <c r="D16" s="43" t="s">
        <v>50</v>
      </c>
      <c r="E16" s="33">
        <v>64</v>
      </c>
      <c r="F16" s="45"/>
      <c r="G16" s="45">
        <f t="shared" si="0"/>
        <v>0</v>
      </c>
      <c r="H16" s="34">
        <f t="shared" si="1"/>
        <v>0</v>
      </c>
      <c r="I16" s="45">
        <f t="shared" si="2"/>
        <v>0</v>
      </c>
      <c r="J16" s="23"/>
      <c r="K16" s="19"/>
      <c r="L16" s="19"/>
      <c r="M16" s="19"/>
      <c r="N16" s="19"/>
      <c r="O16" s="19"/>
    </row>
    <row r="17" spans="1:15" ht="15" customHeight="1" x14ac:dyDescent="0.25">
      <c r="A17" s="40">
        <v>13</v>
      </c>
      <c r="B17" s="30" t="s">
        <v>35</v>
      </c>
      <c r="C17" s="42" t="s">
        <v>64</v>
      </c>
      <c r="D17" s="44" t="s">
        <v>48</v>
      </c>
      <c r="E17" s="33">
        <v>1</v>
      </c>
      <c r="F17" s="45"/>
      <c r="G17" s="45">
        <f t="shared" si="0"/>
        <v>0</v>
      </c>
      <c r="H17" s="34">
        <f t="shared" si="1"/>
        <v>0</v>
      </c>
      <c r="I17" s="45">
        <f t="shared" si="2"/>
        <v>0</v>
      </c>
      <c r="J17" s="23"/>
      <c r="K17" s="19"/>
      <c r="L17" s="19"/>
      <c r="M17" s="19"/>
      <c r="N17" s="19"/>
      <c r="O17" s="19"/>
    </row>
    <row r="18" spans="1:15" ht="15" customHeight="1" x14ac:dyDescent="0.25">
      <c r="A18" s="40">
        <v>14</v>
      </c>
      <c r="B18" s="30" t="s">
        <v>36</v>
      </c>
      <c r="C18" s="41" t="s">
        <v>65</v>
      </c>
      <c r="D18" s="43" t="s">
        <v>67</v>
      </c>
      <c r="E18" s="33">
        <v>1</v>
      </c>
      <c r="F18" s="45"/>
      <c r="G18" s="45">
        <f t="shared" si="0"/>
        <v>0</v>
      </c>
      <c r="H18" s="34">
        <f t="shared" si="1"/>
        <v>0</v>
      </c>
      <c r="I18" s="45">
        <f t="shared" si="2"/>
        <v>0</v>
      </c>
      <c r="J18" s="23"/>
      <c r="K18" s="19"/>
      <c r="L18" s="19"/>
      <c r="M18" s="19"/>
      <c r="N18" s="19"/>
      <c r="O18" s="19"/>
    </row>
    <row r="19" spans="1:15" ht="15" customHeight="1" x14ac:dyDescent="0.25">
      <c r="A19" s="51" t="s">
        <v>68</v>
      </c>
      <c r="B19" s="52"/>
      <c r="C19" s="52"/>
      <c r="D19" s="52"/>
      <c r="E19" s="53"/>
      <c r="F19" s="47"/>
      <c r="G19" s="47">
        <f>SUM(G5:G18)</f>
        <v>0</v>
      </c>
      <c r="H19" s="47">
        <f>SUM(H5:H18)</f>
        <v>0</v>
      </c>
      <c r="I19" s="47">
        <f>SUM(I5:I18)</f>
        <v>0</v>
      </c>
      <c r="J19" s="36"/>
      <c r="K19" s="28"/>
      <c r="L19" s="28"/>
      <c r="M19" s="28"/>
      <c r="N19" s="28"/>
      <c r="O19" s="28"/>
    </row>
    <row r="20" spans="1:15" ht="15" customHeight="1" x14ac:dyDescent="0.25">
      <c r="B20" s="37"/>
      <c r="C20" s="37"/>
      <c r="D20" s="38"/>
      <c r="E20" s="38"/>
      <c r="F20" s="48"/>
      <c r="G20" s="48"/>
      <c r="H20" s="48"/>
      <c r="I20" s="48"/>
      <c r="J20" s="19"/>
      <c r="K20" s="19"/>
      <c r="L20" s="19"/>
      <c r="M20" s="19"/>
      <c r="N20" s="19"/>
      <c r="O20" s="19"/>
    </row>
    <row r="21" spans="1:15" ht="15" customHeight="1" x14ac:dyDescent="0.25">
      <c r="B21" s="50" t="s">
        <v>75</v>
      </c>
      <c r="C21" s="17"/>
      <c r="D21" s="18"/>
      <c r="E21" s="18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ht="15" customHeight="1" x14ac:dyDescent="0.25">
      <c r="B22" s="17"/>
      <c r="C22" s="17"/>
      <c r="D22" s="18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ht="13.5" customHeight="1" x14ac:dyDescent="0.25">
      <c r="B23" s="17" t="s">
        <v>76</v>
      </c>
      <c r="C23" s="17"/>
      <c r="D23" s="18" t="s">
        <v>77</v>
      </c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ht="15" customHeight="1" x14ac:dyDescent="0.25">
      <c r="B24" s="17"/>
      <c r="C24" s="17"/>
      <c r="D24" s="18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ht="13.5" customHeight="1" x14ac:dyDescent="0.25">
      <c r="B25" s="17"/>
      <c r="C25" s="17"/>
      <c r="D25" s="18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15" ht="48" customHeight="1" x14ac:dyDescent="0.25">
      <c r="B26" s="17"/>
      <c r="C26" s="17"/>
      <c r="D26" s="18"/>
      <c r="E26" s="18"/>
      <c r="F26" s="24"/>
      <c r="G26" s="24"/>
      <c r="H26" s="24"/>
      <c r="I26" s="24"/>
      <c r="J26" s="19"/>
      <c r="K26" s="19"/>
      <c r="L26" s="19"/>
      <c r="M26" s="19"/>
      <c r="N26" s="19"/>
      <c r="O26" s="19"/>
    </row>
  </sheetData>
  <mergeCells count="3">
    <mergeCell ref="A19:E19"/>
    <mergeCell ref="A3:I3"/>
    <mergeCell ref="A2:I2"/>
  </mergeCells>
  <pageMargins left="0.7" right="0.7" top="0.75" bottom="0.75" header="0.3" footer="0.3"/>
  <pageSetup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KALKULÁCIA</vt:lpstr>
      <vt:lpstr>TECH. ŠPECIFIKÁCIE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Okaliova Milica</dc:creator>
  <cp:lastModifiedBy>Robert Ripka</cp:lastModifiedBy>
  <dcterms:created xsi:type="dcterms:W3CDTF">2021-10-28T09:31:45Z</dcterms:created>
  <dcterms:modified xsi:type="dcterms:W3CDTF">2021-11-09T14:37:41Z</dcterms:modified>
</cp:coreProperties>
</file>