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7050"/>
  </bookViews>
  <sheets>
    <sheet name="Hárok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9" i="1" l="1"/>
  <c r="G20" i="1"/>
  <c r="G21" i="1"/>
  <c r="G22" i="1"/>
  <c r="H22" i="1" l="1"/>
  <c r="I22" i="1" s="1"/>
  <c r="H21" i="1"/>
  <c r="I21" i="1" s="1"/>
  <c r="G18" i="1" l="1"/>
  <c r="H18" i="1" l="1"/>
  <c r="I18" i="1" s="1"/>
  <c r="G9" i="1"/>
  <c r="H9" i="1" l="1"/>
  <c r="I9" i="1" s="1"/>
  <c r="H20" i="1"/>
  <c r="I20" i="1" s="1"/>
  <c r="H19" i="1" l="1"/>
  <c r="G6" i="1"/>
  <c r="G7" i="1"/>
  <c r="G8" i="1"/>
  <c r="H8" i="1" s="1"/>
  <c r="I8" i="1" s="1"/>
  <c r="G10" i="1"/>
  <c r="G11" i="1"/>
  <c r="G12" i="1"/>
  <c r="H12" i="1" s="1"/>
  <c r="I12" i="1" s="1"/>
  <c r="G13" i="1"/>
  <c r="G14" i="1"/>
  <c r="G15" i="1"/>
  <c r="G16" i="1"/>
  <c r="H16" i="1" s="1"/>
  <c r="I16" i="1" s="1"/>
  <c r="G17" i="1"/>
  <c r="I19" i="1" l="1"/>
  <c r="H14" i="1"/>
  <c r="I14" i="1" s="1"/>
  <c r="H11" i="1"/>
  <c r="I11" i="1" s="1"/>
  <c r="H17" i="1"/>
  <c r="I17" i="1" s="1"/>
  <c r="H7" i="1"/>
  <c r="I7" i="1" s="1"/>
  <c r="H13" i="1"/>
  <c r="I13" i="1" s="1"/>
  <c r="H10" i="1"/>
  <c r="I10" i="1" s="1"/>
  <c r="H15" i="1"/>
  <c r="I15" i="1" s="1"/>
  <c r="H6" i="1"/>
  <c r="I6" i="1" s="1"/>
  <c r="G5" i="1"/>
  <c r="G23" i="1" s="1"/>
  <c r="H5" i="1" l="1"/>
  <c r="I5" i="1" l="1"/>
  <c r="I23" i="1" s="1"/>
  <c r="H23" i="1"/>
</calcChain>
</file>

<file path=xl/sharedStrings.xml><?xml version="1.0" encoding="utf-8"?>
<sst xmlns="http://schemas.openxmlformats.org/spreadsheetml/2006/main" count="65" uniqueCount="46">
  <si>
    <t>počet</t>
  </si>
  <si>
    <t>Stmievače pre javisko</t>
  </si>
  <si>
    <t xml:space="preserve">Stmievač pre hľadisko </t>
  </si>
  <si>
    <t xml:space="preserve">Nástenný ovládač  </t>
  </si>
  <si>
    <t xml:space="preserve">Optika  15-30 stupňov </t>
  </si>
  <si>
    <t xml:space="preserve">Zoom optika k Profile divadelnému svietidlu </t>
  </si>
  <si>
    <t xml:space="preserve">Divadeľné biele  LED svietidlo </t>
  </si>
  <si>
    <t xml:space="preserve">Divadeľné biele LED svietidlo              </t>
  </si>
  <si>
    <t xml:space="preserve">Divadeľné  LED  svietidlo profile </t>
  </si>
  <si>
    <t xml:space="preserve">Divadeľné farebné LED svietidlo </t>
  </si>
  <si>
    <t xml:space="preserve">Sledovací reflektor LED </t>
  </si>
  <si>
    <t xml:space="preserve">Otočné efektové LED svietidlo SPOT </t>
  </si>
  <si>
    <t xml:space="preserve">Otočné efektové LED svietidlo WASH </t>
  </si>
  <si>
    <t xml:space="preserve">Výrobník efektoveho dymu </t>
  </si>
  <si>
    <t xml:space="preserve">Nástenný stmievač s technológiou pre stmievanie LED žiaroviek E27. Počet výstupných okruhov min 3 ks. Minimálny prúd pre výstup 13A. Napájanie 230V 32A. Vstupy: min 2ks DMX 512RDM, Sieťové pripojenie: ARTnet, sACN. Kvalita odrušenia min 400uS, funkcia BY PASS, možnosť diaľkového ovládania / nastavenia cez Ethernet, stmievacia technológia umožňujúca stmievať LED retrofity, voľba stmievacej krivky pre každý výstup, možnosť nastaviť vlastnú stmievaciu krivku, vnútorná pamäť pre uloženie min 16 scén, možnosť pripojiť min 5 ks nástenných ovládačov a vyvolať scénu povelom na nástennom ovládači cez DMX vstup. </t>
  </si>
  <si>
    <t>Nástenný ovládač pre vyvolávanie scén pre osvetlenie hľadiska. Napájanie 12V DC. Výstup RS485, Počet ovládacích tlačítok min 5ks, možnosť uzamknutia ovládania z kabíny osvetľovača, Pripojovaci konektor RJ45, podsvietené tlačítka s reguláciou jasu.</t>
  </si>
  <si>
    <t xml:space="preserve">Divadelné svietidlo s optikou fresnel a LED svetelným zdrojom a priemerom optiky min 250mm. Výkon LED zdroja min 500W, Teplota chromatičnosti 3200K, nastaviteľná šírka lúča - min rozsah 15-47 stupňov, CRI pri 3200K min 94, svetelný tok pri uhle 15 stupňov min 20.250 lumenov, svetelný tok pri uhle 47 stupňov min 26.100 lumenov, možnosť manuálneho nastavenia intenzity, ovládanie cez DMX 512 RDM, možnosť voľby počtu ovládacích kanálov v rozsaahu 1-5, 16 bitové ovládanie pre stmievanie, možnosť zmeny stmievacieho režimu, nastaviteľná frekvencia modulácie stmievania v rozsahu min 600-25000 Hz, nastaviteľná frekvencia strobo 1-30Hz, krytie IP20, napájacie napätie 100-240V 50/60Hz, príkon max 500W, power faktor min 0,96. Životnosť svetelného zdroja min 50,000 hod                                                                                                                                                                   Súčasťou dodávky sú: prívodný napájací kábel, nastaviteľné otočné 8 dielne klapky, rámik a poistné lanko                                                                          </t>
  </si>
  <si>
    <t xml:space="preserve">Divadelné svietidlo s optikou fresnel a LED svetelným zdrojom a priemerom optiky min 200mm.                       Výkon LED zdroja min 230W, Teplota chromatičnosti 3200K, nastaviteľná šírka lúča - min rozsah 17-42 stupňov,  CRI pri 3200K min 98, svetelný tok pri uhle 17 stupňov min 10.800 lumenov, svetelný tok pri uhle 42 stupňov  min 13.300 lumenov, možnosť manuálneho nastavenia intenzity, ovládanie cez DMX 512 RDM, možnosť voľby počtu ovládacích kanálov v rozsaahu 1-5, 16 bitové ovládanie pre stmievanie, nastaviteľná frekvencia  modulácie stmievania v rozsahu min 600-25000 Hz, nastaviteľná frekvencia strobo 1-30Hz, krytie IP20, napájacie napätie 100-240V 50/60Hz, príkon max 210W, power faktor min 0,95. Životnosť svetelného zdroja min 50,000 hod                                                                                                                                                                   Súčasťou dodávky sú:  prívodný napájací kábel, nastaviteľné otočné 8 dielne klapky, rámik a poistné lanko                                                                          </t>
  </si>
  <si>
    <t>LED svietidlo s možnosťou tvarovania lúča . /Bez optiky /                                                                                                               Sumárny výkon svetelných zdrojov min 273 W, teplota chromatičnosti 3200K, svetelný tok pri uhle 19 stupňov  min 8.700 lumenov, CRI min 98, rozmer goba 86mm, ovládanie DMX 512 RDM, elektronické stmievanie 0-100% , strobe frekvencia 1-25Hz, nastaviteľná frekvencia modulácie stmievania v rozsahu min 600-25000 Hz, možnosť voľby počtu ovládacích kanálov v rozsaahu 1-4, 16 bitové ovládanie pre stmievanie, krytie IP20, napájacie napätie 100-240V 50/60Hz, príkon max 270W, power faktor min 0,97. Životnosť svetelného zdroja min 50,000 hod                                                                                                                                                                                      Súčasťou dodávky sú: prívodný napájací kábel, poistné lanko</t>
  </si>
  <si>
    <t xml:space="preserve">Divadelné svietidlo s optikou fresnel a LED svetelným zdrojom a priemerom optiky min 200mm. Miešanie farby pomocou šiestich farebných LED zdrojov. Výkon LED zdroja min 260W, Teplota chromatičnosti 2800K - 10000K, nastaviteľná šírka lúča - min rozsah 17-57 stupňov, CRI pri 3200K min 90, CRI pri 10000K min 89, svetelný tok pri uhle 17 stupňov min 4.650 lumenov, svetelný tok pri uhle 57 stupňov min 7.890 lumenov, možnosť manuálneho nastavenia intenzity a CT, ovládanie cez DMX 512 RDM, možnosť voľby počtu ovládacích kanálov v rozsahu 1-21, 16 bitové ovládanie pre stmievanie a miešanie farieb, nastaviteľná frekvencia modulácie stmievania  v rozsahu min 600-25000 Hz, nastaviteľná frekvencia strobo 1-30Hz, krytie IP20, napájacie napätie  100-240V 50/60Hz, príkon max 260W, power faktor min 0,93. Životnosť svetelného zdroja min 50,000 hod                                                                                                                                                                   Súčasťou dodávky sú: prívodný napájací kábel, nastaviteľné otočné 8 dielne klapky, rámik a poistné lanko                                                                          </t>
  </si>
  <si>
    <t>Profesionálny sledovací reflektor s LED svetelným zdrojom. Výkon svetelného zdroja max 250W, optický zoom v rozsahu min 10,5-22,5 stupňa, teplota chromatičnosti 3000K, svetelný výstup min 22.575 lumenov, životnosť  svetelného zdroja min 100.000 hod, CRI min 92, stmievanie min 16 bit, ovládanie lokálne + DMX 512 RDM, súčasťou dodávky je statív s otočným spigotom.</t>
  </si>
  <si>
    <t xml:space="preserve">Rotačná hlava  - efektové svietidlo typ WASH s LED svetelným zdrojom 280W RGBWW                                        Teplota chromatičnosti svetelného zdroja min 6000K, svetelný tok pri 7,6 stupňa min 2888 lm, svetelný tok pri 43 stupnoch min 3038 lm, motorický zoom v rozsahu min 7,6-43 stupňov, CRI pri 3200K nim 96, CRI pri 5600K  nim 93, priemer optiky min 125 mm, nastaviteľná výstupná teplota v rozsahu min 2.800 - 8.000K, PAN TILT  rozlíšenie min 16 bit, lineárne stmievanie 0-100%, strobo min 30Hz, max príkon 240W, napájacie napätie 100-240V - 50/60 Hz, flicker free stmievanie životnosť LED zdroja min 70.000 hod.  </t>
  </si>
  <si>
    <t xml:space="preserve">Rotačná hlava - efektové svietidlo typ WASH s LED svetelným zdrojom 60W RGBW, svetelný tok pri 7 stupňoch min 1432 lm, svetelný tok pri 40 stupňoch min 1311 lm, motorický zoom v rozsahu min 7-40 stupňov, priemer optiky min 100 mm, nastaviteľná výstupná teplota v rozsahu min 2.700 - 8.000K, PAN TILT rozlíšenie min 16 bit,  lineárne stmievanie 0-100%. strobo min 30Hz, max príkon 100W, napájacie napätie 100-240V-50/60 Hz, flicker free stmievanie, životnosť LED zdroja min 50.000 hod, Ovládací signál DMX 512, počet ovládacích kanálov min  16, hmotnosť max 7 kg. </t>
  </si>
  <si>
    <t>Rotačná hlava - efektové svietidlo typ SPOT s LED svetelným zdrojom RGBW 60W. Rotačné gobo min 7ks, rotačná prizma 3, Teplota chromatičnosti v rozsahu min 2700-6000K, šírka lúča 18 stupňov, svetelný tok min 1069 lumenov, PAN TILT min 16 bit, ovládací signál DMX 512, počet ovládacích kanálov min 32, lineárne stmievanie 0-100%, strobo min 28Hz, max príkon 118W, napájacie napätie 100-240V  -50/60 Hz, flicker free stmievanie životnosť LED zdroja min 50.000 hod. Hmotnosť max 7kg.</t>
  </si>
  <si>
    <t xml:space="preserve">Generátor efektového dymu - typ hazer. Výkon min 1500W. Ovládací signál DMX 512 a 0-10V, integrovaný ventilátor s výkonom min 6000l/min, nízka hlučnosť, nastaviteľný výkon ventilátora a množstva dymu, zabudovaný vnútorný časovač. </t>
  </si>
  <si>
    <t xml:space="preserve">Montáž stmievacieho / spínacieho racku  </t>
  </si>
  <si>
    <t xml:space="preserve">Doprava a likvidácia odpadu </t>
  </si>
  <si>
    <t>Merná jednotka</t>
  </si>
  <si>
    <t>Jednotková cena bez DPH</t>
  </si>
  <si>
    <t>Celková cena bez DPH</t>
  </si>
  <si>
    <t>DPH 20%</t>
  </si>
  <si>
    <t>Celková cena s DPH</t>
  </si>
  <si>
    <t>ks</t>
  </si>
  <si>
    <t>Názov zaruadenia</t>
  </si>
  <si>
    <t>Popis</t>
  </si>
  <si>
    <t>P.č.</t>
  </si>
  <si>
    <t>Spolu</t>
  </si>
  <si>
    <t xml:space="preserve">Demontáž  pôvodných stmievačov  </t>
  </si>
  <si>
    <t xml:space="preserve">Montáž house light  ovládačov, inštalácia káblov, potrebný  materíal  </t>
  </si>
  <si>
    <t>RACK 600x800mm osadený: 2ks stmievač/spínač - 13A + 3 ks spínač 13A so vstupom 400V 250 A. Všetky výstupy chránené prúdovým chráničom 30mA, Stmievač: 12 kanálov, vstupy 2ks DMX 512RDM, Sieťové pripojenie: ARTnet, sACN. Kvalita odrušenia 400uS, funkcia BY PASS - možnosť prepnúť výstup do režimu napájania efektových svietidiel, možnosť diaľkového ovládania / nastavenia cez  Ethernet, stmievacia technológia umožňujúca stmievať LED retrofity, voľba stmievacej krivky pre každý výstup, možnosť nastaviť vlastnú stmievaciu krivku. Spínacia jednotka: 12 spínaných kanálov, ovládanie DMX 512, vstupný prúdový chránič 30mA, spínací prúd min 16A, odolnosť spínacieho kontaktu pre nábehový prúd min 80 A.</t>
  </si>
  <si>
    <t xml:space="preserve">Rotačná hlava  - efektové svietidlo  typ SPOT  s LED svetelným zdrojom  180W .                                                                                                                 Teplota chromatičnosti  6.800K , motorický zoom v rozsahu min   8 -40  stupnov ,  svetelný tok pri uhle 8 stupňov  min 25.200 lumenov , CRI  min 68 , 7x rotačné gobo ,8x nerotujúce gobo , miešanie farieb CMY , počet dichro filtrov  min 6 ,  rotačná indexovateľná prizma min 3 ,   lineárny frost  0-100% , iris  v rozsahu min 5-100% , PAN TILT min 16 bit , ovládascí sgnál DMX 512 RDM , počet ovládacích kanálov min 27 , lineárne stmievanie 0-100% ,strobo  min 30Hz , max príkon  250W  , napájacie napätie  100-240V  -50/60 Hz  , flicker free  stmievanie životnosť LED zdroja min 50.000 hod .   </t>
  </si>
  <si>
    <t>Svetelná technika</t>
  </si>
  <si>
    <t>Príloha č. 1 Technická špecifikácia</t>
  </si>
  <si>
    <t>Predpokladaná doba dodania:</t>
  </si>
  <si>
    <t>V..................................., dňa...........</t>
  </si>
  <si>
    <t>podpis, meno, priezvisko a funkcia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</si>
</sst>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7"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color theme="1"/>
      <name val="Calibri"/>
      <family val="2"/>
      <charset val="238"/>
    </font>
    <font>
      <b/>
      <sz val="14"/>
      <color theme="1"/>
      <name val="Calibri"/>
      <family val="2"/>
      <charset val="238"/>
      <scheme val="minor"/>
    </font>
    <font>
      <sz val="11"/>
      <color indexed="8"/>
      <name val="Times"/>
      <family val="1"/>
    </font>
    <font>
      <b/>
      <sz val="8"/>
      <color theme="1"/>
      <name val="Calibri"/>
      <family val="2"/>
      <charset val="238"/>
      <scheme val="minor"/>
    </font>
  </fonts>
  <fills count="3">
    <fill>
      <patternFill patternType="none"/>
    </fill>
    <fill>
      <patternFill patternType="gray125"/>
    </fill>
    <fill>
      <patternFill patternType="solid">
        <fgColor indexed="9"/>
        <bgColor auto="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164" fontId="2" fillId="0" borderId="0" xfId="0" applyNumberFormat="1" applyFont="1"/>
    <xf numFmtId="0" fontId="3" fillId="0" borderId="0" xfId="0" applyFont="1"/>
    <xf numFmtId="164" fontId="1" fillId="0" borderId="0" xfId="0" applyNumberFormat="1" applyFont="1"/>
    <xf numFmtId="49" fontId="5" fillId="2" borderId="1" xfId="0" applyNumberFormat="1"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xf>
    <xf numFmtId="0" fontId="2" fillId="0" borderId="1" xfId="0" applyFont="1" applyBorder="1" applyAlignment="1">
      <alignment horizontal="left" wrapText="1"/>
    </xf>
    <xf numFmtId="0" fontId="2" fillId="0" borderId="1" xfId="0" applyFont="1" applyBorder="1" applyAlignment="1">
      <alignment horizontal="center"/>
    </xf>
    <xf numFmtId="164" fontId="2" fillId="0" borderId="1" xfId="0" applyNumberFormat="1" applyFont="1" applyBorder="1" applyAlignment="1">
      <alignment horizontal="center"/>
    </xf>
    <xf numFmtId="8" fontId="2" fillId="0" borderId="1" xfId="0" applyNumberFormat="1" applyFont="1" applyBorder="1" applyAlignment="1">
      <alignment horizontal="center"/>
    </xf>
    <xf numFmtId="0" fontId="6" fillId="0" borderId="0" xfId="0" applyFont="1"/>
    <xf numFmtId="0" fontId="4"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abSelected="1" topLeftCell="A22" zoomScale="102" zoomScaleNormal="100" workbookViewId="0">
      <selection activeCell="E9" sqref="E9"/>
    </sheetView>
  </sheetViews>
  <sheetFormatPr defaultColWidth="9.140625" defaultRowHeight="12.75" x14ac:dyDescent="0.2"/>
  <cols>
    <col min="1" max="1" width="4.140625" style="2" customWidth="1"/>
    <col min="2" max="2" width="32.28515625" style="2" customWidth="1"/>
    <col min="3" max="3" width="88.28515625" style="2" customWidth="1"/>
    <col min="4" max="4" width="10" style="2" customWidth="1"/>
    <col min="5" max="5" width="5.7109375" style="2" customWidth="1"/>
    <col min="6" max="6" width="13.42578125" style="3" customWidth="1"/>
    <col min="7" max="8" width="11.7109375" style="3" customWidth="1"/>
    <col min="9" max="9" width="15.140625" style="2" customWidth="1"/>
    <col min="10" max="10" width="21.42578125" style="2" customWidth="1"/>
    <col min="11" max="11" width="31.85546875" style="2" customWidth="1"/>
    <col min="12" max="12" width="11.7109375" style="2" customWidth="1"/>
    <col min="13" max="13" width="11.85546875" style="2" customWidth="1"/>
    <col min="14" max="14" width="12.140625" style="2" customWidth="1"/>
    <col min="15" max="15" width="10" style="2" customWidth="1"/>
    <col min="16" max="16384" width="9.140625" style="2"/>
  </cols>
  <sheetData>
    <row r="2" spans="1:11" x14ac:dyDescent="0.2">
      <c r="B2" s="19" t="s">
        <v>42</v>
      </c>
    </row>
    <row r="3" spans="1:11" ht="14.45" customHeight="1" x14ac:dyDescent="0.3">
      <c r="A3" s="20" t="s">
        <v>41</v>
      </c>
      <c r="B3" s="20"/>
      <c r="C3" s="20"/>
      <c r="D3" s="20"/>
      <c r="E3" s="20"/>
      <c r="F3" s="20"/>
      <c r="G3" s="20"/>
      <c r="H3" s="20"/>
      <c r="I3" s="20"/>
    </row>
    <row r="4" spans="1:11" ht="45" x14ac:dyDescent="0.2">
      <c r="A4" s="7" t="s">
        <v>35</v>
      </c>
      <c r="B4" s="6" t="s">
        <v>33</v>
      </c>
      <c r="C4" s="6" t="s">
        <v>34</v>
      </c>
      <c r="D4" s="6" t="s">
        <v>27</v>
      </c>
      <c r="E4" s="6" t="s">
        <v>0</v>
      </c>
      <c r="F4" s="6" t="s">
        <v>28</v>
      </c>
      <c r="G4" s="6" t="s">
        <v>29</v>
      </c>
      <c r="H4" s="6" t="s">
        <v>30</v>
      </c>
      <c r="I4" s="6" t="s">
        <v>31</v>
      </c>
    </row>
    <row r="5" spans="1:11" ht="89.25" x14ac:dyDescent="0.2">
      <c r="A5" s="8">
        <v>1</v>
      </c>
      <c r="B5" s="13" t="s">
        <v>1</v>
      </c>
      <c r="C5" s="9" t="s">
        <v>39</v>
      </c>
      <c r="D5" s="10" t="s">
        <v>32</v>
      </c>
      <c r="E5" s="8">
        <v>1</v>
      </c>
      <c r="F5" s="11"/>
      <c r="G5" s="11">
        <f t="shared" ref="G5:G18" si="0">F5*E5</f>
        <v>0</v>
      </c>
      <c r="H5" s="11">
        <f>G5*0.2</f>
        <v>0</v>
      </c>
      <c r="I5" s="11">
        <f>G5+H5</f>
        <v>0</v>
      </c>
    </row>
    <row r="6" spans="1:11" ht="76.5" x14ac:dyDescent="0.2">
      <c r="A6" s="8">
        <v>2</v>
      </c>
      <c r="B6" s="13" t="s">
        <v>2</v>
      </c>
      <c r="C6" s="9" t="s">
        <v>14</v>
      </c>
      <c r="D6" s="10" t="s">
        <v>32</v>
      </c>
      <c r="E6" s="8">
        <v>1</v>
      </c>
      <c r="F6" s="12"/>
      <c r="G6" s="11">
        <f t="shared" si="0"/>
        <v>0</v>
      </c>
      <c r="H6" s="11">
        <f t="shared" ref="H6:H18" si="1">G6*0.2</f>
        <v>0</v>
      </c>
      <c r="I6" s="11">
        <f t="shared" ref="I6:I18" si="2">G6+H6</f>
        <v>0</v>
      </c>
    </row>
    <row r="7" spans="1:11" ht="38.25" x14ac:dyDescent="0.2">
      <c r="A7" s="8">
        <v>3</v>
      </c>
      <c r="B7" s="13" t="s">
        <v>3</v>
      </c>
      <c r="C7" s="9" t="s">
        <v>15</v>
      </c>
      <c r="D7" s="10" t="s">
        <v>32</v>
      </c>
      <c r="E7" s="8">
        <v>3</v>
      </c>
      <c r="F7" s="11"/>
      <c r="G7" s="11">
        <f t="shared" si="0"/>
        <v>0</v>
      </c>
      <c r="H7" s="11">
        <f t="shared" si="1"/>
        <v>0</v>
      </c>
      <c r="I7" s="11">
        <f t="shared" si="2"/>
        <v>0</v>
      </c>
    </row>
    <row r="8" spans="1:11" ht="114.75" x14ac:dyDescent="0.2">
      <c r="A8" s="8">
        <v>4</v>
      </c>
      <c r="B8" s="13" t="s">
        <v>6</v>
      </c>
      <c r="C8" s="9" t="s">
        <v>16</v>
      </c>
      <c r="D8" s="10" t="s">
        <v>32</v>
      </c>
      <c r="E8" s="8">
        <v>4</v>
      </c>
      <c r="F8" s="11"/>
      <c r="G8" s="11">
        <f t="shared" si="0"/>
        <v>0</v>
      </c>
      <c r="H8" s="11">
        <f t="shared" si="1"/>
        <v>0</v>
      </c>
      <c r="I8" s="11">
        <f t="shared" si="2"/>
        <v>0</v>
      </c>
    </row>
    <row r="9" spans="1:11" ht="114.75" x14ac:dyDescent="0.2">
      <c r="A9" s="8">
        <v>5</v>
      </c>
      <c r="B9" s="13" t="s">
        <v>7</v>
      </c>
      <c r="C9" s="9" t="s">
        <v>17</v>
      </c>
      <c r="D9" s="10" t="s">
        <v>32</v>
      </c>
      <c r="E9" s="8">
        <v>8</v>
      </c>
      <c r="F9" s="11"/>
      <c r="G9" s="11">
        <f t="shared" si="0"/>
        <v>0</v>
      </c>
      <c r="H9" s="11">
        <f t="shared" si="1"/>
        <v>0</v>
      </c>
      <c r="I9" s="11">
        <f t="shared" si="2"/>
        <v>0</v>
      </c>
    </row>
    <row r="10" spans="1:11" ht="102" x14ac:dyDescent="0.2">
      <c r="A10" s="8">
        <v>6</v>
      </c>
      <c r="B10" s="13" t="s">
        <v>8</v>
      </c>
      <c r="C10" s="9" t="s">
        <v>18</v>
      </c>
      <c r="D10" s="10" t="s">
        <v>32</v>
      </c>
      <c r="E10" s="8">
        <v>2</v>
      </c>
      <c r="F10" s="11"/>
      <c r="G10" s="11">
        <f t="shared" si="0"/>
        <v>0</v>
      </c>
      <c r="H10" s="11">
        <f t="shared" si="1"/>
        <v>0</v>
      </c>
      <c r="I10" s="11">
        <f t="shared" si="2"/>
        <v>0</v>
      </c>
    </row>
    <row r="11" spans="1:11" x14ac:dyDescent="0.2">
      <c r="A11" s="8">
        <v>7</v>
      </c>
      <c r="B11" s="13" t="s">
        <v>4</v>
      </c>
      <c r="C11" s="7" t="s">
        <v>5</v>
      </c>
      <c r="D11" s="8" t="s">
        <v>32</v>
      </c>
      <c r="E11" s="8">
        <v>2</v>
      </c>
      <c r="F11" s="11"/>
      <c r="G11" s="11">
        <f t="shared" si="0"/>
        <v>0</v>
      </c>
      <c r="H11" s="11">
        <f t="shared" si="1"/>
        <v>0</v>
      </c>
      <c r="I11" s="11">
        <f t="shared" si="2"/>
        <v>0</v>
      </c>
    </row>
    <row r="12" spans="1:11" ht="127.5" x14ac:dyDescent="0.2">
      <c r="A12" s="8">
        <v>8</v>
      </c>
      <c r="B12" s="13" t="s">
        <v>9</v>
      </c>
      <c r="C12" s="9" t="s">
        <v>19</v>
      </c>
      <c r="D12" s="10" t="s">
        <v>32</v>
      </c>
      <c r="E12" s="8">
        <v>3</v>
      </c>
      <c r="F12" s="11"/>
      <c r="G12" s="11">
        <f t="shared" si="0"/>
        <v>0</v>
      </c>
      <c r="H12" s="11">
        <f t="shared" si="1"/>
        <v>0</v>
      </c>
      <c r="I12" s="11">
        <f t="shared" si="2"/>
        <v>0</v>
      </c>
      <c r="K12" s="4"/>
    </row>
    <row r="13" spans="1:11" ht="51" x14ac:dyDescent="0.2">
      <c r="A13" s="8">
        <v>9</v>
      </c>
      <c r="B13" s="13" t="s">
        <v>10</v>
      </c>
      <c r="C13" s="9" t="s">
        <v>20</v>
      </c>
      <c r="D13" s="10" t="s">
        <v>32</v>
      </c>
      <c r="E13" s="8">
        <v>2</v>
      </c>
      <c r="F13" s="11"/>
      <c r="G13" s="11">
        <f t="shared" si="0"/>
        <v>0</v>
      </c>
      <c r="H13" s="11">
        <f t="shared" si="1"/>
        <v>0</v>
      </c>
      <c r="I13" s="11">
        <f t="shared" si="2"/>
        <v>0</v>
      </c>
    </row>
    <row r="14" spans="1:11" ht="89.25" x14ac:dyDescent="0.2">
      <c r="A14" s="8">
        <v>10</v>
      </c>
      <c r="B14" s="14" t="s">
        <v>11</v>
      </c>
      <c r="C14" s="9" t="s">
        <v>40</v>
      </c>
      <c r="D14" s="10" t="s">
        <v>32</v>
      </c>
      <c r="E14" s="8">
        <v>4</v>
      </c>
      <c r="F14" s="11"/>
      <c r="G14" s="11">
        <f t="shared" si="0"/>
        <v>0</v>
      </c>
      <c r="H14" s="11">
        <f t="shared" si="1"/>
        <v>0</v>
      </c>
      <c r="I14" s="11">
        <f t="shared" si="2"/>
        <v>0</v>
      </c>
    </row>
    <row r="15" spans="1:11" ht="76.5" x14ac:dyDescent="0.2">
      <c r="A15" s="8">
        <v>11</v>
      </c>
      <c r="B15" s="14" t="s">
        <v>12</v>
      </c>
      <c r="C15" s="9" t="s">
        <v>21</v>
      </c>
      <c r="D15" s="10" t="s">
        <v>32</v>
      </c>
      <c r="E15" s="8">
        <v>8</v>
      </c>
      <c r="F15" s="11"/>
      <c r="G15" s="11">
        <f t="shared" si="0"/>
        <v>0</v>
      </c>
      <c r="H15" s="11">
        <f t="shared" si="1"/>
        <v>0</v>
      </c>
      <c r="I15" s="11">
        <f t="shared" si="2"/>
        <v>0</v>
      </c>
    </row>
    <row r="16" spans="1:11" ht="76.5" x14ac:dyDescent="0.2">
      <c r="A16" s="8">
        <v>12</v>
      </c>
      <c r="B16" s="13" t="s">
        <v>12</v>
      </c>
      <c r="C16" s="9" t="s">
        <v>22</v>
      </c>
      <c r="D16" s="10" t="s">
        <v>32</v>
      </c>
      <c r="E16" s="8">
        <v>6</v>
      </c>
      <c r="F16" s="12"/>
      <c r="G16" s="11">
        <f t="shared" si="0"/>
        <v>0</v>
      </c>
      <c r="H16" s="11">
        <f t="shared" si="1"/>
        <v>0</v>
      </c>
      <c r="I16" s="11">
        <f t="shared" si="2"/>
        <v>0</v>
      </c>
      <c r="K16" s="4"/>
    </row>
    <row r="17" spans="1:11" ht="63.75" x14ac:dyDescent="0.2">
      <c r="A17" s="8">
        <v>13</v>
      </c>
      <c r="B17" s="13" t="s">
        <v>11</v>
      </c>
      <c r="C17" s="9" t="s">
        <v>23</v>
      </c>
      <c r="D17" s="10" t="s">
        <v>32</v>
      </c>
      <c r="E17" s="8">
        <v>4</v>
      </c>
      <c r="F17" s="11"/>
      <c r="G17" s="11">
        <f t="shared" si="0"/>
        <v>0</v>
      </c>
      <c r="H17" s="11">
        <f t="shared" si="1"/>
        <v>0</v>
      </c>
      <c r="I17" s="11">
        <f t="shared" si="2"/>
        <v>0</v>
      </c>
      <c r="K17" s="4"/>
    </row>
    <row r="18" spans="1:11" ht="38.25" x14ac:dyDescent="0.2">
      <c r="A18" s="8">
        <v>14</v>
      </c>
      <c r="B18" s="13" t="s">
        <v>13</v>
      </c>
      <c r="C18" s="9" t="s">
        <v>24</v>
      </c>
      <c r="D18" s="10" t="s">
        <v>32</v>
      </c>
      <c r="E18" s="8">
        <v>1</v>
      </c>
      <c r="F18" s="12"/>
      <c r="G18" s="11">
        <f t="shared" si="0"/>
        <v>0</v>
      </c>
      <c r="H18" s="11">
        <f t="shared" si="1"/>
        <v>0</v>
      </c>
      <c r="I18" s="11">
        <f t="shared" si="2"/>
        <v>0</v>
      </c>
    </row>
    <row r="19" spans="1:11" x14ac:dyDescent="0.2">
      <c r="A19" s="8">
        <v>15</v>
      </c>
      <c r="B19" s="14" t="s">
        <v>37</v>
      </c>
      <c r="C19" s="7"/>
      <c r="D19" s="8" t="s">
        <v>32</v>
      </c>
      <c r="E19" s="16">
        <v>1</v>
      </c>
      <c r="F19" s="18"/>
      <c r="G19" s="17">
        <f>F19*E19</f>
        <v>0</v>
      </c>
      <c r="H19" s="11">
        <f t="shared" ref="H19:H22" si="3">G19*0.2</f>
        <v>0</v>
      </c>
      <c r="I19" s="11">
        <f t="shared" ref="I19" si="4">G19+H19</f>
        <v>0</v>
      </c>
    </row>
    <row r="20" spans="1:11" x14ac:dyDescent="0.2">
      <c r="A20" s="8">
        <v>16</v>
      </c>
      <c r="B20" s="14" t="s">
        <v>25</v>
      </c>
      <c r="C20" s="7"/>
      <c r="D20" s="8" t="s">
        <v>32</v>
      </c>
      <c r="E20" s="16">
        <v>1</v>
      </c>
      <c r="F20" s="18"/>
      <c r="G20" s="17">
        <f>F20*E20</f>
        <v>0</v>
      </c>
      <c r="H20" s="11">
        <f t="shared" si="3"/>
        <v>0</v>
      </c>
      <c r="I20" s="11">
        <f t="shared" ref="I20:I22" si="5">G20+H20</f>
        <v>0</v>
      </c>
    </row>
    <row r="21" spans="1:11" ht="25.5" x14ac:dyDescent="0.2">
      <c r="A21" s="8">
        <v>17</v>
      </c>
      <c r="B21" s="15" t="s">
        <v>38</v>
      </c>
      <c r="C21" s="7"/>
      <c r="D21" s="8" t="s">
        <v>32</v>
      </c>
      <c r="E21" s="16">
        <v>1</v>
      </c>
      <c r="F21" s="17"/>
      <c r="G21" s="17">
        <f>F21*E21</f>
        <v>0</v>
      </c>
      <c r="H21" s="11">
        <f t="shared" si="3"/>
        <v>0</v>
      </c>
      <c r="I21" s="11">
        <f t="shared" si="5"/>
        <v>0</v>
      </c>
    </row>
    <row r="22" spans="1:11" x14ac:dyDescent="0.2">
      <c r="A22" s="8">
        <v>18</v>
      </c>
      <c r="B22" s="14" t="s">
        <v>26</v>
      </c>
      <c r="C22" s="7"/>
      <c r="D22" s="8" t="s">
        <v>32</v>
      </c>
      <c r="E22" s="16">
        <v>1</v>
      </c>
      <c r="F22" s="17"/>
      <c r="G22" s="17">
        <f>E22*F22</f>
        <v>0</v>
      </c>
      <c r="H22" s="11">
        <f t="shared" si="3"/>
        <v>0</v>
      </c>
      <c r="I22" s="11">
        <f t="shared" si="5"/>
        <v>0</v>
      </c>
    </row>
    <row r="23" spans="1:11" x14ac:dyDescent="0.2">
      <c r="A23" s="21" t="s">
        <v>36</v>
      </c>
      <c r="B23" s="22"/>
      <c r="C23" s="22"/>
      <c r="D23" s="22"/>
      <c r="E23" s="22"/>
      <c r="F23" s="23"/>
      <c r="G23" s="11">
        <f>SUM(G5:G22)</f>
        <v>0</v>
      </c>
      <c r="H23" s="11">
        <f t="shared" ref="H23:I23" si="6">SUM(H5:H22)</f>
        <v>0</v>
      </c>
      <c r="I23" s="11">
        <f t="shared" si="6"/>
        <v>0</v>
      </c>
    </row>
    <row r="25" spans="1:11" x14ac:dyDescent="0.2">
      <c r="B25" s="1" t="s">
        <v>43</v>
      </c>
      <c r="C25" s="1"/>
      <c r="D25" s="1"/>
      <c r="E25" s="5"/>
      <c r="F25" s="1"/>
      <c r="G25" s="5"/>
      <c r="H25" s="5"/>
    </row>
    <row r="26" spans="1:11" x14ac:dyDescent="0.2">
      <c r="B26" s="1"/>
      <c r="G26" s="5"/>
      <c r="H26" s="5"/>
    </row>
    <row r="27" spans="1:11" x14ac:dyDescent="0.2">
      <c r="B27" s="2" t="s">
        <v>44</v>
      </c>
    </row>
    <row r="29" spans="1:11" x14ac:dyDescent="0.2">
      <c r="D29" s="24" t="s">
        <v>45</v>
      </c>
      <c r="E29" s="24"/>
      <c r="F29" s="24"/>
      <c r="G29" s="24"/>
    </row>
  </sheetData>
  <mergeCells count="3">
    <mergeCell ref="A3:I3"/>
    <mergeCell ref="A23:F23"/>
    <mergeCell ref="D29:G2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Hárok1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 Horvat</dc:creator>
  <cp:lastModifiedBy>Robert Ripka</cp:lastModifiedBy>
  <cp:lastPrinted>2021-10-08T10:21:27Z</cp:lastPrinted>
  <dcterms:created xsi:type="dcterms:W3CDTF">2021-09-27T12:50:28Z</dcterms:created>
  <dcterms:modified xsi:type="dcterms:W3CDTF">2021-11-09T15:49:22Z</dcterms:modified>
</cp:coreProperties>
</file>